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1"/>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програмы'!$A$4:$M$496</definedName>
    <definedName name="_xlnm.Print_Area" localSheetId="1">'приложение 1'!$A$1:$AL$156</definedName>
  </definedNames>
  <calcPr fullCalcOnLoad="1" iterate="1" iterateCount="100" iterateDelta="0.001"/>
</workbook>
</file>

<file path=xl/sharedStrings.xml><?xml version="1.0" encoding="utf-8"?>
<sst xmlns="http://schemas.openxmlformats.org/spreadsheetml/2006/main" count="1001" uniqueCount="637">
  <si>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</si>
  <si>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</si>
  <si>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</si>
  <si>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</si>
  <si>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</si>
  <si>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</si>
  <si>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</si>
  <si>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</si>
  <si>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</si>
  <si>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</si>
  <si>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</si>
  <si>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</si>
  <si>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</si>
  <si>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</si>
  <si>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</si>
  <si>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</si>
  <si>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</si>
  <si>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</si>
  <si>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</si>
  <si>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</si>
  <si>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</si>
  <si>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</si>
  <si>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</si>
  <si>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</si>
  <si>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</si>
  <si>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</si>
  <si>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</si>
  <si>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</si>
  <si>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</si>
  <si>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</si>
  <si>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</si>
  <si>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</si>
  <si>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</si>
  <si>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</si>
  <si>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</si>
  <si>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</si>
  <si>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</si>
  <si>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</si>
  <si>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</si>
  <si>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</si>
  <si>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</si>
  <si>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</si>
  <si>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</si>
  <si>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</si>
  <si>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</si>
  <si>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</si>
  <si>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</si>
  <si>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</si>
  <si>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</si>
  <si>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</si>
  <si>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</si>
  <si>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</si>
  <si>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</si>
  <si>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</si>
  <si>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</si>
  <si>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</si>
  <si>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</si>
  <si>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</si>
  <si>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</si>
  <si>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</si>
  <si>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</si>
  <si>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</si>
  <si>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</si>
  <si>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</si>
  <si>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</si>
  <si>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</si>
  <si>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</si>
  <si>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</si>
  <si>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</si>
  <si>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</si>
  <si>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</si>
  <si>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</si>
  <si>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</si>
  <si>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</si>
  <si>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</si>
  <si>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</si>
  <si>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</si>
  <si>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</si>
  <si>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</si>
  <si>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</si>
  <si>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</si>
  <si>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</si>
  <si>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</si>
  <si>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</si>
  <si>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</si>
  <si>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</si>
  <si>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</si>
  <si>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</si>
  <si>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</si>
  <si>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</si>
  <si>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</si>
  <si>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</si>
  <si>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</si>
  <si>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</si>
  <si>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</si>
  <si>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</si>
  <si>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</si>
  <si>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</si>
  <si>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</si>
  <si>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</si>
  <si>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</si>
  <si>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</si>
  <si>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</si>
  <si>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</si>
  <si>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</si>
  <si>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</si>
  <si>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</si>
  <si>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</si>
  <si>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</si>
  <si>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</si>
  <si>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</si>
  <si>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</si>
  <si>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</si>
  <si>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</si>
  <si>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</si>
  <si>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</si>
  <si>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</si>
  <si>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</si>
  <si>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</si>
  <si>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</si>
  <si>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</si>
  <si>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</si>
  <si>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</si>
  <si>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</si>
  <si>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</si>
  <si>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</si>
  <si>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</si>
  <si>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</si>
  <si>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</si>
  <si>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</si>
  <si>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</si>
  <si>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</si>
  <si>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</si>
  <si>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</si>
  <si>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</si>
  <si>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</si>
  <si>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</si>
  <si>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</si>
  <si>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</si>
  <si>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</si>
  <si>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</si>
  <si>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</si>
  <si>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</si>
  <si>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</si>
  <si>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</si>
  <si>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</si>
  <si>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</si>
  <si>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</si>
  <si>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</si>
  <si>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</si>
  <si>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</si>
  <si>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</si>
  <si>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</si>
  <si>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</si>
  <si>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</si>
  <si>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</si>
  <si>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</si>
  <si>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</si>
  <si>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</si>
  <si>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</si>
  <si>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</si>
  <si>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</si>
  <si>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</si>
  <si>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</si>
  <si>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</si>
  <si>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</si>
  <si>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</si>
  <si>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</si>
  <si>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</si>
  <si>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</si>
  <si>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</si>
  <si>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</si>
  <si>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</si>
  <si>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</si>
  <si>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</si>
  <si>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</si>
  <si>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</si>
  <si>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</si>
  <si>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</si>
  <si>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</si>
  <si>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</si>
  <si>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</si>
  <si>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</si>
  <si>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</si>
  <si>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</si>
  <si>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</si>
  <si>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</si>
  <si>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</si>
  <si>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</si>
  <si>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</si>
  <si>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</si>
  <si>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</si>
  <si>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</si>
  <si>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</si>
  <si>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</si>
  <si>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</si>
  <si>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</si>
  <si>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</si>
  <si>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</si>
  <si>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</si>
  <si>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</si>
  <si>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</si>
  <si>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</si>
  <si>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</si>
  <si>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</si>
  <si>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</si>
  <si>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</si>
  <si>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</si>
  <si>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</si>
  <si>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</si>
  <si>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</si>
  <si>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</si>
  <si>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</si>
  <si>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</si>
  <si>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</si>
  <si>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</si>
  <si>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</si>
  <si>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</si>
  <si>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</si>
  <si>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</si>
  <si>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</si>
  <si>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</si>
  <si>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</si>
  <si>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</si>
  <si>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</si>
  <si>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</si>
  <si>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</si>
  <si>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</si>
  <si>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</si>
  <si>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</si>
  <si>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</si>
  <si>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</si>
  <si>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</si>
  <si>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</si>
  <si>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</si>
  <si>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</si>
  <si>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</si>
  <si>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</si>
  <si>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</si>
  <si>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</si>
  <si>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</si>
  <si>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</si>
  <si>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</si>
  <si>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</si>
  <si>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</si>
  <si>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</si>
  <si>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</si>
  <si>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</si>
  <si>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</si>
  <si>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</si>
  <si>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</si>
  <si>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</si>
  <si>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</si>
  <si>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</si>
  <si>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</si>
  <si>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</si>
  <si>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</si>
  <si>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</si>
  <si>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</si>
  <si>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</si>
  <si>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</si>
  <si>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</si>
  <si>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</si>
  <si>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</si>
  <si>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</si>
  <si>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</si>
  <si>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</si>
  <si>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</si>
  <si>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</si>
  <si>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</si>
  <si>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</si>
  <si>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</si>
  <si>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</si>
  <si>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</si>
  <si>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</si>
  <si>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</si>
  <si>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</si>
  <si>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</si>
  <si>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</si>
  <si>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</si>
  <si>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</si>
  <si>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</si>
  <si>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</si>
  <si>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</si>
  <si>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</si>
  <si>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2.005  "Повышение заработной платы работникам муниципальных учреждений культуры Тверской области за счет субсидии из областного бюджета Тверской области"    </t>
  </si>
  <si>
    <t xml:space="preserve">Мероприятие  2.014  "Повышение заработной платы работникам муниципальных учреждений культуры за счет средств местного  бюджета"    </t>
  </si>
  <si>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</si>
  <si>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</si>
  <si>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Мероприятие  2.016  "Повышение заработной платы педагогическим работника муниципальных организаций дополнительного образования за счёт средств местного бюджета"</t>
  </si>
  <si>
    <t>о) мероприятие "Повышение заработной платы работникам муниципальных учреждений культуры за счёт средств местного бюджета " (МБУК «РЦКД»).</t>
  </si>
  <si>
    <t>п) мероприятие "Повышение заработной платы работникам муниципальных учреждений культуры за счёт средств местного бюджета " (МКУК "ПМЦБ").</t>
  </si>
  <si>
    <t>р)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(МКУ ДО "ДШИ").</t>
  </si>
  <si>
    <t xml:space="preserve">д) мероприятие "Повышение заработной платы муниципальных учреждений культуры Тверской области за счет субсидии из областного бюджета Тверской области "    </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</si>
  <si>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</si>
  <si>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</si>
  <si>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</si>
  <si>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</si>
  <si>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</si>
  <si>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</si>
  <si>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</si>
  <si>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</si>
  <si>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</si>
  <si>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</si>
  <si>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</si>
  <si>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</si>
  <si>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</si>
  <si>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</si>
  <si>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</si>
  <si>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</si>
  <si>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</si>
  <si>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</si>
  <si>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</si>
  <si>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</si>
  <si>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</si>
  <si>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</si>
  <si>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</si>
  <si>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</si>
  <si>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</si>
  <si>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</si>
  <si>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</si>
  <si>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</si>
  <si>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</si>
  <si>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</si>
  <si>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</si>
  <si>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</si>
  <si>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</si>
  <si>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</si>
  <si>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</si>
  <si>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</si>
  <si>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</si>
  <si>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</si>
  <si>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</si>
  <si>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</si>
  <si>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</si>
  <si>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</si>
  <si>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</si>
  <si>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</si>
  <si>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</si>
  <si>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</si>
  <si>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</si>
  <si>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</si>
  <si>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</si>
  <si>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</si>
  <si>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</si>
  <si>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</si>
  <si>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</si>
  <si>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</si>
  <si>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</si>
  <si>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</si>
  <si>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</si>
  <si>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</si>
  <si>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</si>
  <si>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</si>
  <si>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</si>
  <si>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</si>
  <si>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</si>
  <si>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</si>
  <si>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</si>
  <si>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</si>
  <si>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</si>
  <si>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</si>
  <si>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</si>
  <si>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</si>
  <si>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</si>
  <si>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</si>
  <si>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</si>
  <si>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</si>
  <si>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</si>
  <si>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</si>
  <si>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</si>
  <si>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</si>
  <si>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</si>
  <si>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</si>
  <si>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</si>
  <si>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</si>
  <si>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</si>
  <si>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</si>
  <si>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</si>
  <si>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</si>
  <si>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</si>
  <si>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</si>
  <si>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</si>
  <si>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</si>
  <si>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</si>
  <si>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</si>
  <si>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</si>
  <si>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</si>
  <si>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</si>
  <si>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</si>
  <si>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</si>
  <si>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</si>
  <si>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</si>
  <si>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</si>
  <si>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</si>
  <si>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</si>
  <si>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</si>
  <si>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</si>
  <si>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</si>
  <si>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</si>
  <si>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</si>
  <si>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</si>
  <si>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</si>
  <si>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</si>
  <si>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</si>
  <si>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</si>
  <si>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 xml:space="preserve">с) мероприятие "Поддержка отрасли культуры в части комплектовании книжных фондов муниципальных общедоступных библиотек"  </t>
  </si>
  <si>
    <t xml:space="preserve">т) мероприятие  "Поддержка отрасли культуры в части оказания государственной поддержки лучшим сельским  учреждениям культуры"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</si>
  <si>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</si>
  <si>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</si>
  <si>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</si>
  <si>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</si>
  <si>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</si>
  <si>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</si>
  <si>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</si>
  <si>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</si>
  <si>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</si>
  <si>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</si>
  <si>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</si>
  <si>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</si>
  <si>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</si>
  <si>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</si>
  <si>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</si>
  <si>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</si>
  <si>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</si>
  <si>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</si>
  <si>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</si>
  <si>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</si>
  <si>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</si>
  <si>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</si>
  <si>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</si>
  <si>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</si>
  <si>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</si>
  <si>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</si>
  <si>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</si>
  <si>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</si>
  <si>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</si>
  <si>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</si>
  <si>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</si>
  <si>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</si>
  <si>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</si>
  <si>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</si>
  <si>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</si>
  <si>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</si>
  <si>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</si>
  <si>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</si>
  <si>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</si>
  <si>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</si>
  <si>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</si>
  <si>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</si>
  <si>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</si>
  <si>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</si>
  <si>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</si>
  <si>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</si>
  <si>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</si>
  <si>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</si>
  <si>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</si>
  <si>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</si>
  <si>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</si>
  <si>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</si>
  <si>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</si>
  <si>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</si>
  <si>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</si>
  <si>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</si>
  <si>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</si>
  <si>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</si>
  <si>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</si>
  <si>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</si>
  <si>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</si>
  <si>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</si>
  <si>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</si>
  <si>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</si>
  <si>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</si>
  <si>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</si>
  <si>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</si>
  <si>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</si>
  <si>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</si>
  <si>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</si>
  <si>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</si>
  <si>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</si>
  <si>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</si>
  <si>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</si>
  <si>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</si>
  <si>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</si>
  <si>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</si>
  <si>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</si>
  <si>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</si>
  <si>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</si>
  <si>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</si>
  <si>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</si>
  <si>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</si>
  <si>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</si>
  <si>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</si>
  <si>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</si>
  <si>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</si>
  <si>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</si>
  <si>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</si>
  <si>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</si>
  <si>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</si>
  <si>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</si>
  <si>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</si>
  <si>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</si>
  <si>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</si>
  <si>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</si>
  <si>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</si>
  <si>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</si>
  <si>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</si>
  <si>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</si>
  <si>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</si>
  <si>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</si>
  <si>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</si>
  <si>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</si>
  <si>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</si>
  <si>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</si>
  <si>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</si>
  <si>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</si>
  <si>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</si>
  <si>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</si>
  <si>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</si>
  <si>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</si>
  <si>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</si>
  <si>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</si>
  <si>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</si>
  <si>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</si>
  <si>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</si>
  <si>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</si>
  <si>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</si>
  <si>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</si>
  <si>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</si>
  <si>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</si>
  <si>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</si>
  <si>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</si>
  <si>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</si>
  <si>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</si>
  <si>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</si>
  <si>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</si>
  <si>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</si>
  <si>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</si>
  <si>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</si>
  <si>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</si>
  <si>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</si>
  <si>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</si>
  <si>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</si>
  <si>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</si>
  <si>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</si>
  <si>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</si>
  <si>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</si>
  <si>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</si>
  <si>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</si>
  <si>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</si>
  <si>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</si>
  <si>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</si>
  <si>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</si>
  <si>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</si>
  <si>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</si>
  <si>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</si>
  <si>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</si>
  <si>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</si>
  <si>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</si>
  <si>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</si>
  <si>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</si>
  <si>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</si>
  <si>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</si>
  <si>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</si>
  <si>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</si>
  <si>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</si>
  <si>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</si>
  <si>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</si>
  <si>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</si>
  <si>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             от 01.11.2018 г. № 351</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</si>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</sst>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4">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b/>
      <sz val="11"/>
      <color indexed="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7" borderId="1" applyNumberFormat="0" applyAlignment="0" applyProtection="0"/>
    <xf numFmtId="0" fontId="52" fillId="20" borderId="2" applyNumberFormat="0" applyAlignment="0" applyProtection="0"/>
    <xf numFmtId="0" fontId="5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37" fillId="22" borderId="0" applyNumberFormat="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62">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0" fontId="32" fillId="15" borderId="10" xfId="0" applyNumberFormat="1" applyFont="1" applyFill="1" applyBorder="1" applyAlignment="1">
      <alignment horizontal="center" vertic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63" fillId="24" borderId="10" xfId="0"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 fillId="0" borderId="10" xfId="0" applyFont="1" applyBorder="1" applyAlignment="1">
      <alignment vertical="center" wrapText="1"/>
    </xf>
    <xf numFmtId="0" fontId="14" fillId="0" borderId="10" xfId="0" applyFont="1" applyBorder="1" applyAlignment="1">
      <alignment horizontal="center" vertical="top"/>
    </xf>
    <xf numFmtId="0" fontId="1" fillId="0" borderId="19" xfId="0" applyFont="1" applyBorder="1" applyAlignment="1">
      <alignment horizontal="left" vertical="center" wrapText="1"/>
    </xf>
    <xf numFmtId="0" fontId="1" fillId="0" borderId="0" xfId="0" applyFont="1" applyAlignment="1">
      <alignment vertical="center"/>
    </xf>
    <xf numFmtId="0" fontId="11" fillId="0" borderId="0" xfId="0" applyFont="1" applyAlignment="1">
      <alignment horizontal="justify" vertical="distributed"/>
    </xf>
    <xf numFmtId="0" fontId="1" fillId="0" borderId="0" xfId="0" applyFont="1" applyAlignment="1">
      <alignment horizontal="left" vertical="center" indent="2"/>
    </xf>
    <xf numFmtId="0" fontId="1" fillId="0" borderId="0" xfId="0" applyFont="1" applyAlignment="1">
      <alignment horizontal="center" vertical="top" wrapText="1"/>
    </xf>
    <xf numFmtId="0" fontId="1" fillId="0" borderId="10" xfId="0" applyFont="1" applyBorder="1" applyAlignment="1">
      <alignment horizontal="center" vertical="center" wrapText="1"/>
    </xf>
    <xf numFmtId="0" fontId="14" fillId="0" borderId="20" xfId="0" applyFont="1" applyBorder="1" applyAlignment="1">
      <alignment horizontal="left" wrapText="1"/>
    </xf>
    <xf numFmtId="0" fontId="14" fillId="0" borderId="19" xfId="0" applyFont="1" applyBorder="1" applyAlignment="1">
      <alignment horizontal="left" wrapText="1"/>
    </xf>
    <xf numFmtId="0" fontId="14" fillId="0" borderId="21"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vertical="center"/>
    </xf>
    <xf numFmtId="0" fontId="1" fillId="0" borderId="0" xfId="0" applyFont="1" applyAlignment="1">
      <alignment horizontal="right" vertical="center"/>
    </xf>
    <xf numFmtId="0" fontId="1" fillId="0" borderId="1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left" vertical="center" wrapText="1"/>
    </xf>
    <xf numFmtId="0" fontId="1" fillId="0" borderId="0" xfId="0" applyFont="1" applyAlignment="1">
      <alignment horizontal="justify" vertical="distributed"/>
    </xf>
    <xf numFmtId="0" fontId="0" fillId="0" borderId="0" xfId="0" applyAlignment="1">
      <alignment vertical="top" wrapText="1"/>
    </xf>
    <xf numFmtId="0" fontId="14" fillId="0" borderId="0" xfId="0" applyFont="1" applyAlignment="1">
      <alignment horizontal="justify" vertical="distributed"/>
    </xf>
    <xf numFmtId="0" fontId="8" fillId="0" borderId="0" xfId="0" applyFont="1" applyAlignment="1">
      <alignment horizontal="center" vertical="center"/>
    </xf>
    <xf numFmtId="0" fontId="1" fillId="0" borderId="0" xfId="0" applyFont="1" applyAlignment="1">
      <alignment horizontal="justify" vertical="center"/>
    </xf>
    <xf numFmtId="0" fontId="1"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left" vertical="distributed"/>
    </xf>
    <xf numFmtId="0" fontId="1" fillId="0" borderId="0" xfId="0" applyFont="1" applyAlignment="1">
      <alignment vertical="distributed"/>
    </xf>
    <xf numFmtId="0" fontId="1" fillId="0" borderId="0" xfId="0" applyFont="1" applyAlignment="1">
      <alignment horizontal="left" vertical="center"/>
    </xf>
    <xf numFmtId="0" fontId="1" fillId="0" borderId="0" xfId="0" applyFont="1" applyAlignment="1">
      <alignment vertical="top" wrapText="1"/>
    </xf>
    <xf numFmtId="0" fontId="1" fillId="0" borderId="0" xfId="0" applyFont="1" applyAlignment="1">
      <alignment horizontal="left" vertical="distributed" wrapText="1"/>
    </xf>
    <xf numFmtId="0" fontId="1" fillId="0" borderId="0" xfId="0" applyFont="1" applyAlignment="1">
      <alignment horizontal="justify" vertical="distributed" wrapText="1"/>
    </xf>
    <xf numFmtId="0" fontId="11" fillId="0" borderId="0" xfId="0" applyFont="1" applyAlignment="1">
      <alignment vertical="top" wrapText="1"/>
    </xf>
    <xf numFmtId="0" fontId="1" fillId="0" borderId="0" xfId="0" applyFont="1" applyAlignment="1">
      <alignment horizontal="justify" vertical="distributed" readingOrder="1"/>
    </xf>
    <xf numFmtId="0" fontId="1" fillId="0" borderId="13" xfId="0" applyFont="1" applyBorder="1" applyAlignment="1">
      <alignment horizontal="right"/>
    </xf>
    <xf numFmtId="0" fontId="1" fillId="0" borderId="0" xfId="0" applyFont="1" applyBorder="1" applyAlignment="1">
      <alignment horizontal="right"/>
    </xf>
    <xf numFmtId="172" fontId="1" fillId="0" borderId="0" xfId="0" applyNumberFormat="1" applyFont="1" applyBorder="1" applyAlignment="1">
      <alignment horizontal="left"/>
    </xf>
    <xf numFmtId="172" fontId="1" fillId="0" borderId="0" xfId="0" applyNumberFormat="1" applyFont="1" applyBorder="1" applyAlignment="1">
      <alignment horizontal="left" vertical="center" wrapText="1"/>
    </xf>
    <xf numFmtId="172" fontId="1" fillId="0" borderId="0" xfId="0" applyNumberFormat="1" applyFont="1" applyBorder="1" applyAlignment="1">
      <alignment horizontal="center"/>
    </xf>
    <xf numFmtId="0" fontId="1" fillId="0" borderId="23" xfId="0" applyFont="1" applyBorder="1" applyAlignment="1">
      <alignment horizontal="right"/>
    </xf>
    <xf numFmtId="0" fontId="1" fillId="0" borderId="14" xfId="0" applyFont="1" applyBorder="1" applyAlignment="1">
      <alignment horizontal="right"/>
    </xf>
    <xf numFmtId="172" fontId="1" fillId="0" borderId="14" xfId="0" applyNumberFormat="1" applyFont="1" applyBorder="1" applyAlignment="1">
      <alignment horizontal="left"/>
    </xf>
    <xf numFmtId="0" fontId="1" fillId="0" borderId="10" xfId="0" applyFont="1" applyBorder="1" applyAlignment="1">
      <alignment horizontal="center" vertical="top" wrapText="1"/>
    </xf>
    <xf numFmtId="0" fontId="2" fillId="0" borderId="16" xfId="0" applyFont="1" applyBorder="1" applyAlignment="1">
      <alignment horizontal="center" vertical="center" wrapText="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0" fontId="1" fillId="0" borderId="13" xfId="0" applyFont="1" applyBorder="1" applyAlignment="1">
      <alignment horizontal="center"/>
    </xf>
    <xf numFmtId="0" fontId="1" fillId="0" borderId="0" xfId="0" applyFont="1" applyBorder="1" applyAlignment="1">
      <alignment horizontal="center"/>
    </xf>
    <xf numFmtId="172" fontId="2" fillId="0" borderId="16" xfId="0" applyNumberFormat="1" applyFont="1" applyBorder="1" applyAlignment="1">
      <alignment horizontal="center" vertical="center" wrapText="1"/>
    </xf>
    <xf numFmtId="0" fontId="14" fillId="0" borderId="0" xfId="0" applyFont="1" applyAlignment="1">
      <alignment vertical="top" wrapText="1"/>
    </xf>
    <xf numFmtId="0" fontId="16" fillId="0" borderId="0" xfId="0" applyFont="1" applyAlignment="1">
      <alignment horizontal="center" vertical="center"/>
    </xf>
    <xf numFmtId="0" fontId="2"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7" fillId="0" borderId="19" xfId="0" applyFont="1" applyBorder="1" applyAlignment="1">
      <alignment horizontal="center" vertical="top" wrapText="1"/>
    </xf>
    <xf numFmtId="0" fontId="17" fillId="0" borderId="22" xfId="0" applyFont="1" applyBorder="1" applyAlignment="1">
      <alignment horizontal="center" vertical="top" wrapText="1"/>
    </xf>
    <xf numFmtId="0" fontId="17" fillId="0" borderId="22"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9" xfId="0" applyBorder="1" applyAlignment="1">
      <alignment horizontal="center" vertical="top" wrapText="1"/>
    </xf>
    <xf numFmtId="0" fontId="2" fillId="0" borderId="0" xfId="0" applyFont="1" applyAlignment="1">
      <alignment horizontal="center" vertical="center"/>
    </xf>
    <xf numFmtId="0" fontId="13" fillId="0" borderId="0" xfId="0" applyFont="1" applyAlignment="1">
      <alignment horizontal="center" vertical="center"/>
    </xf>
    <xf numFmtId="0" fontId="1" fillId="0" borderId="10" xfId="0" applyFont="1" applyBorder="1" applyAlignment="1">
      <alignment horizontal="center" vertical="distributed" wrapText="1"/>
    </xf>
    <xf numFmtId="0" fontId="1" fillId="0" borderId="10" xfId="0" applyFont="1" applyBorder="1" applyAlignment="1">
      <alignment horizontal="center" vertical="distributed"/>
    </xf>
    <xf numFmtId="0" fontId="1" fillId="0" borderId="11" xfId="0" applyFont="1" applyBorder="1" applyAlignment="1">
      <alignment horizontal="center" vertical="distributed"/>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172" fontId="2" fillId="0" borderId="10" xfId="0" applyNumberFormat="1" applyFont="1" applyBorder="1" applyAlignment="1">
      <alignment horizontal="center" vertical="top" wrapText="1"/>
    </xf>
    <xf numFmtId="0" fontId="1" fillId="0" borderId="10" xfId="0" applyFont="1" applyBorder="1" applyAlignment="1">
      <alignment vertical="top" wrapText="1"/>
    </xf>
    <xf numFmtId="172" fontId="1" fillId="0" borderId="10" xfId="0" applyNumberFormat="1" applyFont="1" applyBorder="1" applyAlignment="1">
      <alignment horizontal="center" vertical="top" wrapText="1"/>
    </xf>
    <xf numFmtId="0" fontId="8" fillId="0" borderId="0" xfId="0" applyFont="1" applyAlignment="1">
      <alignment horizontal="center" vertical="top" wrapText="1"/>
    </xf>
    <xf numFmtId="0" fontId="1" fillId="0" borderId="0" xfId="0" applyFont="1" applyAlignment="1">
      <alignment horizontal="right" vertical="top" wrapText="1"/>
    </xf>
    <xf numFmtId="0" fontId="10" fillId="0" borderId="0" xfId="0" applyFont="1" applyAlignment="1">
      <alignment horizontal="center" vertical="top" wrapText="1"/>
    </xf>
    <xf numFmtId="0" fontId="2" fillId="0" borderId="10" xfId="0" applyFont="1" applyBorder="1" applyAlignment="1">
      <alignment vertical="top" wrapText="1"/>
    </xf>
    <xf numFmtId="0" fontId="17" fillId="0" borderId="10" xfId="0" applyFont="1" applyBorder="1" applyAlignment="1">
      <alignment horizontal="center" vertical="center" wrapText="1"/>
    </xf>
    <xf numFmtId="0" fontId="1" fillId="0" borderId="0" xfId="0" applyFont="1" applyAlignment="1">
      <alignment horizontal="right" vertical="top"/>
    </xf>
    <xf numFmtId="0" fontId="2" fillId="0" borderId="10" xfId="0" applyFont="1" applyBorder="1" applyAlignment="1">
      <alignment horizontal="center" vertical="distributed"/>
    </xf>
    <xf numFmtId="0" fontId="18" fillId="0" borderId="10" xfId="0" applyFont="1" applyBorder="1" applyAlignment="1">
      <alignment horizontal="left" vertical="center" wrapText="1"/>
    </xf>
    <xf numFmtId="0" fontId="14" fillId="0" borderId="11" xfId="0" applyFont="1" applyBorder="1" applyAlignment="1">
      <alignment horizontal="center" vertical="top" wrapText="1"/>
    </xf>
    <xf numFmtId="0" fontId="14" fillId="0" borderId="24" xfId="0" applyFont="1" applyBorder="1" applyAlignment="1">
      <alignment horizontal="center" vertical="top" wrapText="1"/>
    </xf>
    <xf numFmtId="0" fontId="14" fillId="0" borderId="18" xfId="0" applyFont="1" applyBorder="1" applyAlignment="1">
      <alignment horizontal="center" vertical="top" wrapText="1"/>
    </xf>
    <xf numFmtId="0" fontId="2" fillId="0" borderId="0" xfId="0" applyFont="1" applyAlignment="1">
      <alignment horizontal="center" vertical="top" wrapText="1"/>
    </xf>
    <xf numFmtId="0" fontId="14" fillId="0" borderId="10" xfId="0" applyFont="1" applyBorder="1" applyAlignment="1">
      <alignment horizontal="center"/>
    </xf>
    <xf numFmtId="0" fontId="10" fillId="0" borderId="0" xfId="0" applyFont="1" applyAlignment="1">
      <alignment vertical="top" wrapText="1"/>
    </xf>
    <xf numFmtId="0" fontId="17" fillId="0" borderId="0" xfId="0" applyFont="1" applyBorder="1" applyAlignment="1">
      <alignment vertical="center" wrapText="1"/>
    </xf>
    <xf numFmtId="0" fontId="0" fillId="0" borderId="22"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xf>
    <xf numFmtId="0" fontId="0" fillId="0" borderId="24"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0" fillId="0" borderId="10" xfId="0" applyBorder="1" applyAlignment="1">
      <alignment horizontal="center" vertical="distributed"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vertical="top" wrapText="1"/>
    </xf>
    <xf numFmtId="0" fontId="4" fillId="0" borderId="24" xfId="0" applyFont="1" applyBorder="1" applyAlignment="1">
      <alignment vertical="top" wrapText="1"/>
    </xf>
    <xf numFmtId="0" fontId="4" fillId="0" borderId="18" xfId="0" applyFont="1" applyBorder="1" applyAlignment="1">
      <alignment vertical="top" wrapText="1"/>
    </xf>
    <xf numFmtId="0" fontId="4" fillId="0" borderId="24" xfId="0" applyFont="1" applyBorder="1" applyAlignment="1">
      <alignment horizontal="center" vertical="top"/>
    </xf>
    <xf numFmtId="0" fontId="4" fillId="0" borderId="18" xfId="0" applyFont="1" applyBorder="1" applyAlignment="1">
      <alignment horizontal="center" vertical="top"/>
    </xf>
    <xf numFmtId="0" fontId="4" fillId="0" borderId="11" xfId="0" applyFont="1" applyBorder="1" applyAlignment="1">
      <alignment horizontal="center" vertical="top"/>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vertical="top"/>
    </xf>
    <xf numFmtId="0" fontId="4" fillId="0" borderId="10" xfId="0" applyFont="1" applyBorder="1" applyAlignment="1">
      <alignment horizontal="center" vertical="top"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6"/>
  <sheetViews>
    <sheetView view="pageBreakPreview" zoomScale="95" zoomScaleSheetLayoutView="95" zoomScalePageLayoutView="0" workbookViewId="0" topLeftCell="A96">
      <selection activeCell="I99" sqref="I99:J99"/>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39" t="s">
        <v>409</v>
      </c>
      <c r="B5" s="139"/>
      <c r="C5" s="139"/>
      <c r="D5" s="139"/>
      <c r="E5" s="139"/>
      <c r="F5" s="139"/>
      <c r="G5" s="139"/>
      <c r="H5" s="139"/>
      <c r="I5" s="139"/>
      <c r="J5" s="139"/>
      <c r="K5" s="139"/>
      <c r="L5" s="139"/>
      <c r="M5" s="139"/>
    </row>
    <row r="6" spans="1:13" ht="15">
      <c r="A6" s="140"/>
      <c r="B6" s="140"/>
      <c r="C6" s="140"/>
      <c r="D6" s="140"/>
      <c r="E6" s="140"/>
      <c r="F6" s="140"/>
      <c r="G6" s="140"/>
      <c r="H6" s="140"/>
      <c r="I6" s="140"/>
      <c r="J6" s="140"/>
      <c r="K6" s="140"/>
      <c r="L6" s="140"/>
      <c r="M6" s="140"/>
    </row>
    <row r="7" spans="1:13" ht="15.75">
      <c r="A7" s="141" t="s">
        <v>410</v>
      </c>
      <c r="B7" s="141"/>
      <c r="C7" s="141"/>
      <c r="D7" s="141"/>
      <c r="E7" s="141"/>
      <c r="F7" s="141"/>
      <c r="G7" s="141"/>
      <c r="H7" s="141"/>
      <c r="I7" s="141"/>
      <c r="J7" s="141"/>
      <c r="K7" s="141"/>
      <c r="L7" s="141"/>
      <c r="M7" s="141"/>
    </row>
    <row r="8" spans="1:13" ht="15.75">
      <c r="A8" s="141" t="s">
        <v>343</v>
      </c>
      <c r="B8" s="141"/>
      <c r="C8" s="141"/>
      <c r="D8" s="141"/>
      <c r="E8" s="141"/>
      <c r="F8" s="141"/>
      <c r="G8" s="141"/>
      <c r="H8" s="141"/>
      <c r="I8" s="141"/>
      <c r="J8" s="141"/>
      <c r="K8" s="141"/>
      <c r="L8" s="141"/>
      <c r="M8" s="141"/>
    </row>
    <row r="9" spans="1:13" ht="15.75">
      <c r="A9" s="141" t="s">
        <v>569</v>
      </c>
      <c r="B9" s="141"/>
      <c r="C9" s="141"/>
      <c r="D9" s="141"/>
      <c r="E9" s="141"/>
      <c r="F9" s="141"/>
      <c r="G9" s="141"/>
      <c r="H9" s="141"/>
      <c r="I9" s="141"/>
      <c r="J9" s="141"/>
      <c r="K9" s="141"/>
      <c r="L9" s="141"/>
      <c r="M9" s="141"/>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26" t="s">
        <v>335</v>
      </c>
      <c r="B22" s="126"/>
      <c r="C22" s="126"/>
      <c r="D22" s="126"/>
      <c r="E22" s="126"/>
      <c r="F22" s="126"/>
      <c r="G22" s="126"/>
      <c r="H22" s="126"/>
      <c r="I22" s="126"/>
      <c r="J22" s="126"/>
      <c r="K22" s="126"/>
      <c r="L22" s="126"/>
      <c r="M22" s="126"/>
    </row>
    <row r="23" spans="1:13" ht="30">
      <c r="A23" s="126" t="s">
        <v>336</v>
      </c>
      <c r="B23" s="126"/>
      <c r="C23" s="126"/>
      <c r="D23" s="126"/>
      <c r="E23" s="126"/>
      <c r="F23" s="126"/>
      <c r="G23" s="126"/>
      <c r="H23" s="126"/>
      <c r="I23" s="126"/>
      <c r="J23" s="126"/>
      <c r="K23" s="126"/>
      <c r="L23" s="126"/>
      <c r="M23" s="126"/>
    </row>
    <row r="24" spans="1:13" ht="30">
      <c r="A24" s="127" t="s">
        <v>151</v>
      </c>
      <c r="B24" s="127"/>
      <c r="C24" s="127"/>
      <c r="D24" s="127"/>
      <c r="E24" s="127"/>
      <c r="F24" s="127"/>
      <c r="G24" s="127"/>
      <c r="H24" s="127"/>
      <c r="I24" s="127"/>
      <c r="J24" s="127"/>
      <c r="K24" s="127"/>
      <c r="L24" s="127"/>
      <c r="M24" s="127"/>
    </row>
    <row r="25" spans="1:13" ht="30">
      <c r="A25" s="127" t="s">
        <v>152</v>
      </c>
      <c r="B25" s="127"/>
      <c r="C25" s="127"/>
      <c r="D25" s="127"/>
      <c r="E25" s="127"/>
      <c r="F25" s="127"/>
      <c r="G25" s="127"/>
      <c r="H25" s="127"/>
      <c r="I25" s="127"/>
      <c r="J25" s="127"/>
      <c r="K25" s="127"/>
      <c r="L25" s="127"/>
      <c r="M25" s="127"/>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52" t="s">
        <v>337</v>
      </c>
      <c r="B66" s="152"/>
      <c r="C66" s="152"/>
      <c r="D66" s="152"/>
      <c r="E66" s="152"/>
      <c r="F66" s="152"/>
      <c r="G66" s="152"/>
      <c r="H66" s="152"/>
      <c r="I66" s="152"/>
      <c r="J66" s="152"/>
      <c r="K66" s="152"/>
      <c r="L66" s="152"/>
      <c r="M66" s="152"/>
    </row>
    <row r="67" spans="1:13" ht="21" customHeight="1">
      <c r="A67" s="152" t="s">
        <v>240</v>
      </c>
      <c r="B67" s="152"/>
      <c r="C67" s="152"/>
      <c r="D67" s="152"/>
      <c r="E67" s="152"/>
      <c r="F67" s="152"/>
      <c r="G67" s="152"/>
      <c r="H67" s="152"/>
      <c r="I67" s="152"/>
      <c r="J67" s="152"/>
      <c r="K67" s="152"/>
      <c r="L67" s="152"/>
      <c r="M67" s="152"/>
    </row>
    <row r="68" spans="1:13" ht="21" customHeight="1">
      <c r="A68" s="53"/>
      <c r="B68" s="53"/>
      <c r="C68" s="53"/>
      <c r="D68" s="53"/>
      <c r="E68" s="53"/>
      <c r="F68" s="53"/>
      <c r="G68" s="53"/>
      <c r="H68" s="53"/>
      <c r="I68" s="53"/>
      <c r="J68" s="53"/>
      <c r="K68" s="53"/>
      <c r="L68" s="53"/>
      <c r="M68" s="53"/>
    </row>
    <row r="69" spans="1:13" ht="15" customHeight="1">
      <c r="A69" s="150" t="s">
        <v>344</v>
      </c>
      <c r="B69" s="150"/>
      <c r="C69" s="150"/>
      <c r="D69" s="150"/>
      <c r="E69" s="150"/>
      <c r="F69" s="150"/>
      <c r="G69" s="150"/>
      <c r="H69" s="150"/>
      <c r="I69" s="150"/>
      <c r="J69" s="150"/>
      <c r="K69" s="150"/>
      <c r="L69" s="150"/>
      <c r="M69" s="150"/>
    </row>
    <row r="70" spans="1:13" ht="15.75" customHeight="1">
      <c r="A70" s="150" t="s">
        <v>345</v>
      </c>
      <c r="B70" s="150"/>
      <c r="C70" s="150"/>
      <c r="D70" s="150"/>
      <c r="E70" s="150"/>
      <c r="F70" s="150"/>
      <c r="G70" s="150"/>
      <c r="H70" s="150"/>
      <c r="I70" s="150"/>
      <c r="J70" s="150"/>
      <c r="K70" s="150"/>
      <c r="L70" s="150"/>
      <c r="M70" s="150"/>
    </row>
    <row r="71" spans="1:13" ht="38.25" customHeight="1">
      <c r="A71" s="150" t="s">
        <v>153</v>
      </c>
      <c r="B71" s="150"/>
      <c r="C71" s="150"/>
      <c r="D71" s="150"/>
      <c r="E71" s="150"/>
      <c r="F71" s="150"/>
      <c r="G71" s="150"/>
      <c r="H71" s="150"/>
      <c r="I71" s="150"/>
      <c r="J71" s="150"/>
      <c r="K71" s="150"/>
      <c r="L71" s="150"/>
      <c r="M71" s="150"/>
    </row>
    <row r="72" spans="1:11" ht="13.5" customHeight="1">
      <c r="A72" s="7"/>
      <c r="B72" s="7"/>
      <c r="C72" s="7"/>
      <c r="D72" s="7"/>
      <c r="E72" s="7"/>
      <c r="F72" s="7"/>
      <c r="G72" s="7"/>
      <c r="H72" s="7"/>
      <c r="I72" s="7"/>
      <c r="J72" s="7"/>
      <c r="K72" s="7"/>
    </row>
    <row r="73" spans="1:11" ht="25.5" customHeight="1" hidden="1">
      <c r="A73" s="51" t="s">
        <v>345</v>
      </c>
      <c r="B73" s="51"/>
      <c r="C73" s="51"/>
      <c r="D73" s="51"/>
      <c r="E73" s="51"/>
      <c r="F73" s="51"/>
      <c r="G73" s="51"/>
      <c r="H73" s="51"/>
      <c r="I73" s="51"/>
      <c r="J73" s="51"/>
      <c r="K73" s="51"/>
    </row>
    <row r="74" spans="1:11" ht="15.75" customHeight="1" hidden="1" thickBot="1">
      <c r="A74" s="51" t="s">
        <v>153</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70" t="s">
        <v>346</v>
      </c>
      <c r="B76" s="170"/>
      <c r="C76" s="170"/>
      <c r="D76" s="170"/>
      <c r="E76" s="170"/>
      <c r="F76" s="129" t="s">
        <v>264</v>
      </c>
      <c r="G76" s="129"/>
      <c r="H76" s="129"/>
      <c r="I76" s="129"/>
      <c r="J76" s="129"/>
      <c r="K76" s="129"/>
      <c r="L76" s="129"/>
      <c r="M76" s="129"/>
    </row>
    <row r="77" spans="1:13" ht="39" customHeight="1">
      <c r="A77" s="135" t="s">
        <v>347</v>
      </c>
      <c r="B77" s="135"/>
      <c r="C77" s="135"/>
      <c r="D77" s="135"/>
      <c r="E77" s="135"/>
      <c r="F77" s="128" t="s">
        <v>348</v>
      </c>
      <c r="G77" s="128"/>
      <c r="H77" s="128"/>
      <c r="I77" s="128"/>
      <c r="J77" s="128"/>
      <c r="K77" s="128"/>
      <c r="L77" s="128"/>
      <c r="M77" s="128"/>
    </row>
    <row r="78" spans="1:13" ht="18.75" customHeight="1">
      <c r="A78" s="135" t="s">
        <v>349</v>
      </c>
      <c r="B78" s="135"/>
      <c r="C78" s="135"/>
      <c r="D78" s="135"/>
      <c r="E78" s="135"/>
      <c r="F78" s="130" t="s">
        <v>350</v>
      </c>
      <c r="G78" s="130"/>
      <c r="H78" s="130"/>
      <c r="I78" s="130"/>
      <c r="J78" s="130"/>
      <c r="K78" s="130"/>
      <c r="L78" s="130"/>
      <c r="M78" s="130"/>
    </row>
    <row r="79" spans="1:13" ht="15" customHeight="1">
      <c r="A79" s="135"/>
      <c r="B79" s="135"/>
      <c r="C79" s="135"/>
      <c r="D79" s="135"/>
      <c r="E79" s="135"/>
      <c r="F79" s="146" t="s">
        <v>154</v>
      </c>
      <c r="G79" s="146"/>
      <c r="H79" s="146"/>
      <c r="I79" s="146"/>
      <c r="J79" s="146"/>
      <c r="K79" s="146"/>
      <c r="L79" s="146"/>
      <c r="M79" s="146"/>
    </row>
    <row r="80" spans="1:13" ht="15.75" customHeight="1">
      <c r="A80" s="135"/>
      <c r="B80" s="135"/>
      <c r="C80" s="135"/>
      <c r="D80" s="135"/>
      <c r="E80" s="135"/>
      <c r="F80" s="146" t="s">
        <v>351</v>
      </c>
      <c r="G80" s="146"/>
      <c r="H80" s="146"/>
      <c r="I80" s="146"/>
      <c r="J80" s="146"/>
      <c r="K80" s="146"/>
      <c r="L80" s="146"/>
      <c r="M80" s="146"/>
    </row>
    <row r="81" spans="1:13" ht="15.75" customHeight="1">
      <c r="A81" s="135"/>
      <c r="B81" s="135"/>
      <c r="C81" s="135"/>
      <c r="D81" s="135"/>
      <c r="E81" s="135"/>
      <c r="F81" s="143" t="s">
        <v>352</v>
      </c>
      <c r="G81" s="143"/>
      <c r="H81" s="143"/>
      <c r="I81" s="143"/>
      <c r="J81" s="143"/>
      <c r="K81" s="143"/>
      <c r="L81" s="143"/>
      <c r="M81" s="143"/>
    </row>
    <row r="82" spans="1:13" ht="15.75" customHeight="1">
      <c r="A82" s="135" t="s">
        <v>353</v>
      </c>
      <c r="B82" s="135"/>
      <c r="C82" s="135"/>
      <c r="D82" s="135"/>
      <c r="E82" s="135"/>
      <c r="F82" s="135" t="s">
        <v>354</v>
      </c>
      <c r="G82" s="135"/>
      <c r="H82" s="135"/>
      <c r="I82" s="135"/>
      <c r="J82" s="135"/>
      <c r="K82" s="135"/>
      <c r="L82" s="135"/>
      <c r="M82" s="135"/>
    </row>
    <row r="83" spans="1:13" ht="73.5" customHeight="1">
      <c r="A83" s="135" t="s">
        <v>355</v>
      </c>
      <c r="B83" s="135"/>
      <c r="C83" s="135"/>
      <c r="D83" s="135"/>
      <c r="E83" s="135"/>
      <c r="F83" s="142" t="s">
        <v>632</v>
      </c>
      <c r="G83" s="142"/>
      <c r="H83" s="142"/>
      <c r="I83" s="142"/>
      <c r="J83" s="142"/>
      <c r="K83" s="142"/>
      <c r="L83" s="142"/>
      <c r="M83" s="142"/>
    </row>
    <row r="84" spans="1:13" ht="34.5" customHeight="1">
      <c r="A84" s="135" t="s">
        <v>356</v>
      </c>
      <c r="B84" s="135"/>
      <c r="C84" s="135"/>
      <c r="D84" s="135"/>
      <c r="E84" s="135"/>
      <c r="F84" s="137" t="s">
        <v>633</v>
      </c>
      <c r="G84" s="137"/>
      <c r="H84" s="137"/>
      <c r="I84" s="137"/>
      <c r="J84" s="137"/>
      <c r="K84" s="137"/>
      <c r="L84" s="137"/>
      <c r="M84" s="137"/>
    </row>
    <row r="85" spans="1:13" ht="36" customHeight="1">
      <c r="A85" s="135"/>
      <c r="B85" s="135"/>
      <c r="C85" s="135"/>
      <c r="D85" s="135"/>
      <c r="E85" s="135"/>
      <c r="F85" s="136" t="s">
        <v>634</v>
      </c>
      <c r="G85" s="136"/>
      <c r="H85" s="136"/>
      <c r="I85" s="136"/>
      <c r="J85" s="136"/>
      <c r="K85" s="136"/>
      <c r="L85" s="136"/>
      <c r="M85" s="136"/>
    </row>
    <row r="86" spans="1:13" ht="15.75" customHeight="1">
      <c r="A86" s="135"/>
      <c r="B86" s="135"/>
      <c r="C86" s="135"/>
      <c r="D86" s="135"/>
      <c r="E86" s="135"/>
      <c r="F86" s="138" t="s">
        <v>635</v>
      </c>
      <c r="G86" s="138"/>
      <c r="H86" s="138"/>
      <c r="I86" s="138"/>
      <c r="J86" s="138"/>
      <c r="K86" s="138"/>
      <c r="L86" s="138"/>
      <c r="M86" s="138"/>
    </row>
    <row r="87" spans="1:13" ht="40.5" customHeight="1">
      <c r="A87" s="135" t="s">
        <v>357</v>
      </c>
      <c r="B87" s="135"/>
      <c r="C87" s="135"/>
      <c r="D87" s="135"/>
      <c r="E87" s="135"/>
      <c r="F87" s="142" t="s">
        <v>636</v>
      </c>
      <c r="G87" s="142"/>
      <c r="H87" s="142"/>
      <c r="I87" s="142"/>
      <c r="J87" s="142"/>
      <c r="K87" s="142"/>
      <c r="L87" s="142"/>
      <c r="M87" s="142"/>
    </row>
    <row r="88" spans="1:13" ht="48.75" customHeight="1">
      <c r="A88" s="135"/>
      <c r="B88" s="135"/>
      <c r="C88" s="135"/>
      <c r="D88" s="135"/>
      <c r="E88" s="135"/>
      <c r="F88" s="142" t="s">
        <v>580</v>
      </c>
      <c r="G88" s="142"/>
      <c r="H88" s="142"/>
      <c r="I88" s="142"/>
      <c r="J88" s="142"/>
      <c r="K88" s="142"/>
      <c r="L88" s="142"/>
      <c r="M88" s="142"/>
    </row>
    <row r="89" spans="1:13" ht="51.75" customHeight="1">
      <c r="A89" s="135"/>
      <c r="B89" s="135"/>
      <c r="C89" s="135"/>
      <c r="D89" s="135"/>
      <c r="E89" s="135"/>
      <c r="F89" s="142" t="s">
        <v>581</v>
      </c>
      <c r="G89" s="142"/>
      <c r="H89" s="142"/>
      <c r="I89" s="142"/>
      <c r="J89" s="142"/>
      <c r="K89" s="142"/>
      <c r="L89" s="142"/>
      <c r="M89" s="142"/>
    </row>
    <row r="90" spans="1:13" ht="66.75" customHeight="1">
      <c r="A90" s="135"/>
      <c r="B90" s="135"/>
      <c r="C90" s="135"/>
      <c r="D90" s="135"/>
      <c r="E90" s="135"/>
      <c r="F90" s="142" t="s">
        <v>582</v>
      </c>
      <c r="G90" s="142"/>
      <c r="H90" s="142"/>
      <c r="I90" s="142"/>
      <c r="J90" s="142"/>
      <c r="K90" s="142"/>
      <c r="L90" s="142"/>
      <c r="M90" s="142"/>
    </row>
    <row r="91" spans="1:13" ht="36.75" customHeight="1">
      <c r="A91" s="170" t="s">
        <v>358</v>
      </c>
      <c r="B91" s="170"/>
      <c r="C91" s="170"/>
      <c r="D91" s="170"/>
      <c r="E91" s="170"/>
      <c r="F91" s="142" t="s">
        <v>150</v>
      </c>
      <c r="G91" s="142"/>
      <c r="H91" s="142"/>
      <c r="I91" s="142"/>
      <c r="J91" s="142"/>
      <c r="K91" s="142"/>
      <c r="L91" s="142"/>
      <c r="M91" s="142"/>
    </row>
    <row r="92" spans="1:13" ht="13.5" customHeight="1">
      <c r="A92" s="170"/>
      <c r="B92" s="170"/>
      <c r="C92" s="170"/>
      <c r="D92" s="170"/>
      <c r="E92" s="170"/>
      <c r="F92" s="144" t="s">
        <v>149</v>
      </c>
      <c r="G92" s="145"/>
      <c r="H92" s="176">
        <f>SUM('приложение 1'!AK24)</f>
        <v>98207.90000000001</v>
      </c>
      <c r="I92" s="176"/>
      <c r="J92" s="171" t="s">
        <v>360</v>
      </c>
      <c r="K92" s="171"/>
      <c r="L92" s="77"/>
      <c r="M92" s="78"/>
    </row>
    <row r="93" spans="1:13" ht="15.75" customHeight="1">
      <c r="A93" s="170"/>
      <c r="B93" s="170"/>
      <c r="C93" s="170"/>
      <c r="D93" s="170"/>
      <c r="E93" s="170"/>
      <c r="F93" s="174" t="s">
        <v>369</v>
      </c>
      <c r="G93" s="175"/>
      <c r="H93" s="175"/>
      <c r="I93" s="166">
        <f>SUM('приложение 1'!AK30)</f>
        <v>82952.1</v>
      </c>
      <c r="J93" s="166"/>
      <c r="K93" s="60" t="s">
        <v>360</v>
      </c>
      <c r="L93" s="61"/>
      <c r="M93" s="62"/>
    </row>
    <row r="94" spans="1:13" ht="16.5" customHeight="1">
      <c r="A94" s="170"/>
      <c r="B94" s="170"/>
      <c r="C94" s="170"/>
      <c r="D94" s="170"/>
      <c r="E94" s="170"/>
      <c r="F94" s="172" t="s">
        <v>359</v>
      </c>
      <c r="G94" s="173"/>
      <c r="H94" s="165">
        <f>SUM('приложение 1'!AF30)</f>
        <v>17183.5</v>
      </c>
      <c r="I94" s="165"/>
      <c r="J94" s="165"/>
      <c r="K94" s="165"/>
      <c r="L94" s="61"/>
      <c r="M94" s="62"/>
    </row>
    <row r="95" spans="1:13" ht="16.5" customHeight="1">
      <c r="A95" s="170"/>
      <c r="B95" s="170"/>
      <c r="C95" s="170"/>
      <c r="D95" s="170"/>
      <c r="E95" s="170"/>
      <c r="F95" s="172" t="s">
        <v>361</v>
      </c>
      <c r="G95" s="173"/>
      <c r="H95" s="165">
        <f>SUM('приложение 1'!AG30)</f>
        <v>18566.500000000004</v>
      </c>
      <c r="I95" s="165"/>
      <c r="J95" s="165"/>
      <c r="K95" s="165"/>
      <c r="L95" s="61"/>
      <c r="M95" s="62"/>
    </row>
    <row r="96" spans="1:13" ht="15.75" customHeight="1">
      <c r="A96" s="170"/>
      <c r="B96" s="170"/>
      <c r="C96" s="170"/>
      <c r="D96" s="170"/>
      <c r="E96" s="170"/>
      <c r="F96" s="172" t="s">
        <v>362</v>
      </c>
      <c r="G96" s="173"/>
      <c r="H96" s="165">
        <f>SUM('приложение 1'!AH30)</f>
        <v>16305.400000000001</v>
      </c>
      <c r="I96" s="165"/>
      <c r="J96" s="165"/>
      <c r="K96" s="165"/>
      <c r="L96" s="61"/>
      <c r="M96" s="62"/>
    </row>
    <row r="97" spans="1:13" ht="15.75" customHeight="1">
      <c r="A97" s="170"/>
      <c r="B97" s="170"/>
      <c r="C97" s="170"/>
      <c r="D97" s="170"/>
      <c r="E97" s="170"/>
      <c r="F97" s="172" t="s">
        <v>363</v>
      </c>
      <c r="G97" s="173"/>
      <c r="H97" s="165">
        <f>'приложение 1'!AI30</f>
        <v>15987.7</v>
      </c>
      <c r="I97" s="165"/>
      <c r="J97" s="165"/>
      <c r="K97" s="165"/>
      <c r="L97" s="61"/>
      <c r="M97" s="62"/>
    </row>
    <row r="98" spans="1:13" ht="12.75" customHeight="1">
      <c r="A98" s="170"/>
      <c r="B98" s="170"/>
      <c r="C98" s="170"/>
      <c r="D98" s="170"/>
      <c r="E98" s="170"/>
      <c r="F98" s="172" t="s">
        <v>364</v>
      </c>
      <c r="G98" s="173"/>
      <c r="H98" s="165">
        <f>'приложение 1'!AJ30</f>
        <v>14909</v>
      </c>
      <c r="I98" s="165"/>
      <c r="J98" s="165"/>
      <c r="K98" s="165"/>
      <c r="L98" s="61"/>
      <c r="M98" s="62"/>
    </row>
    <row r="99" spans="1:13" ht="18" customHeight="1">
      <c r="A99" s="170"/>
      <c r="B99" s="170"/>
      <c r="C99" s="170"/>
      <c r="D99" s="170"/>
      <c r="E99" s="170"/>
      <c r="F99" s="174" t="s">
        <v>370</v>
      </c>
      <c r="G99" s="175"/>
      <c r="H99" s="175"/>
      <c r="I99" s="166">
        <f>'приложение 1'!AK72</f>
        <v>9811.300000000001</v>
      </c>
      <c r="J99" s="166"/>
      <c r="K99" s="60" t="s">
        <v>360</v>
      </c>
      <c r="L99" s="61"/>
      <c r="M99" s="62"/>
    </row>
    <row r="100" spans="1:13" ht="17.25" customHeight="1">
      <c r="A100" s="170"/>
      <c r="B100" s="170"/>
      <c r="C100" s="170"/>
      <c r="D100" s="170"/>
      <c r="E100" s="170"/>
      <c r="F100" s="162" t="s">
        <v>148</v>
      </c>
      <c r="G100" s="163"/>
      <c r="H100" s="164">
        <f>'приложение 1'!AF72</f>
        <v>3763.3</v>
      </c>
      <c r="I100" s="164"/>
      <c r="J100" s="164"/>
      <c r="K100" s="164"/>
      <c r="L100" s="61"/>
      <c r="M100" s="62"/>
    </row>
    <row r="101" spans="1:13" ht="15.75">
      <c r="A101" s="170"/>
      <c r="B101" s="170"/>
      <c r="C101" s="170"/>
      <c r="D101" s="170"/>
      <c r="E101" s="170"/>
      <c r="F101" s="162" t="s">
        <v>365</v>
      </c>
      <c r="G101" s="163"/>
      <c r="H101" s="164">
        <f>'приложение 1'!AG72</f>
        <v>6048.000000000001</v>
      </c>
      <c r="I101" s="164"/>
      <c r="J101" s="164"/>
      <c r="K101" s="164"/>
      <c r="L101" s="61"/>
      <c r="M101" s="62"/>
    </row>
    <row r="102" spans="1:13" ht="15.75">
      <c r="A102" s="170"/>
      <c r="B102" s="170"/>
      <c r="C102" s="170"/>
      <c r="D102" s="170"/>
      <c r="E102" s="170"/>
      <c r="F102" s="162" t="s">
        <v>367</v>
      </c>
      <c r="G102" s="163"/>
      <c r="H102" s="164">
        <f>'приложение 1'!AH72</f>
        <v>0</v>
      </c>
      <c r="I102" s="164"/>
      <c r="J102" s="164"/>
      <c r="K102" s="164"/>
      <c r="L102" s="61"/>
      <c r="M102" s="62"/>
    </row>
    <row r="103" spans="1:13" ht="15.75">
      <c r="A103" s="170"/>
      <c r="B103" s="170"/>
      <c r="C103" s="170"/>
      <c r="D103" s="170"/>
      <c r="E103" s="170"/>
      <c r="F103" s="162" t="s">
        <v>147</v>
      </c>
      <c r="G103" s="163"/>
      <c r="H103" s="164">
        <f>'приложение 1'!AI72</f>
        <v>0</v>
      </c>
      <c r="I103" s="164"/>
      <c r="J103" s="164"/>
      <c r="K103" s="164"/>
      <c r="L103" s="61"/>
      <c r="M103" s="62"/>
    </row>
    <row r="104" spans="1:13" ht="17.25" customHeight="1">
      <c r="A104" s="170"/>
      <c r="B104" s="170"/>
      <c r="C104" s="170"/>
      <c r="D104" s="170"/>
      <c r="E104" s="170"/>
      <c r="F104" s="162" t="s">
        <v>368</v>
      </c>
      <c r="G104" s="163"/>
      <c r="H104" s="164">
        <f>'приложение 1'!AJ72</f>
        <v>0</v>
      </c>
      <c r="I104" s="164"/>
      <c r="J104" s="164"/>
      <c r="K104" s="164"/>
      <c r="L104" s="61"/>
      <c r="M104" s="62"/>
    </row>
    <row r="105" spans="1:13" ht="15.75" customHeight="1">
      <c r="A105" s="170"/>
      <c r="B105" s="170"/>
      <c r="C105" s="170"/>
      <c r="D105" s="170"/>
      <c r="E105" s="170"/>
      <c r="F105" s="63" t="s">
        <v>366</v>
      </c>
      <c r="G105" s="59"/>
      <c r="H105" s="59"/>
      <c r="I105" s="59"/>
      <c r="J105" s="68">
        <f>SUM('приложение 1'!AK142)</f>
        <v>5444.5</v>
      </c>
      <c r="K105" s="60" t="s">
        <v>360</v>
      </c>
      <c r="L105" s="61"/>
      <c r="M105" s="62"/>
    </row>
    <row r="106" spans="1:13" ht="15" customHeight="1">
      <c r="A106" s="170"/>
      <c r="B106" s="170"/>
      <c r="C106" s="170"/>
      <c r="D106" s="170"/>
      <c r="E106" s="170"/>
      <c r="F106" s="162" t="s">
        <v>148</v>
      </c>
      <c r="G106" s="163"/>
      <c r="H106" s="164">
        <f>SUM('приложение 1'!AF142)</f>
        <v>1029.1</v>
      </c>
      <c r="I106" s="164"/>
      <c r="J106" s="164"/>
      <c r="K106" s="67"/>
      <c r="L106" s="61"/>
      <c r="M106" s="62"/>
    </row>
    <row r="107" spans="1:13" ht="16.5" customHeight="1">
      <c r="A107" s="170"/>
      <c r="B107" s="170"/>
      <c r="C107" s="170"/>
      <c r="D107" s="170"/>
      <c r="E107" s="170"/>
      <c r="F107" s="162" t="s">
        <v>365</v>
      </c>
      <c r="G107" s="163"/>
      <c r="H107" s="164">
        <f>SUM('приложение 1'!AG142)</f>
        <v>1104.1</v>
      </c>
      <c r="I107" s="164"/>
      <c r="J107" s="164"/>
      <c r="K107" s="67"/>
      <c r="L107" s="61"/>
      <c r="M107" s="62"/>
    </row>
    <row r="108" spans="1:13" ht="15.75" customHeight="1">
      <c r="A108" s="170"/>
      <c r="B108" s="170"/>
      <c r="C108" s="170"/>
      <c r="D108" s="170"/>
      <c r="E108" s="170"/>
      <c r="F108" s="162" t="s">
        <v>367</v>
      </c>
      <c r="G108" s="163"/>
      <c r="H108" s="164">
        <f>SUM('приложение 1'!AH142)</f>
        <v>1107.6</v>
      </c>
      <c r="I108" s="164"/>
      <c r="J108" s="164"/>
      <c r="K108" s="67"/>
      <c r="L108" s="61"/>
      <c r="M108" s="62"/>
    </row>
    <row r="109" spans="1:13" ht="16.5" customHeight="1">
      <c r="A109" s="170"/>
      <c r="B109" s="170"/>
      <c r="C109" s="170"/>
      <c r="D109" s="170"/>
      <c r="E109" s="170"/>
      <c r="F109" s="162" t="s">
        <v>147</v>
      </c>
      <c r="G109" s="163"/>
      <c r="H109" s="164">
        <f>SUM('приложение 1'!AI142)</f>
        <v>1107.6</v>
      </c>
      <c r="I109" s="164"/>
      <c r="J109" s="164"/>
      <c r="K109" s="67"/>
      <c r="L109" s="61"/>
      <c r="M109" s="62"/>
    </row>
    <row r="110" spans="1:13" ht="15" customHeight="1">
      <c r="A110" s="170"/>
      <c r="B110" s="170"/>
      <c r="C110" s="170"/>
      <c r="D110" s="170"/>
      <c r="E110" s="170"/>
      <c r="F110" s="167" t="s">
        <v>368</v>
      </c>
      <c r="G110" s="168"/>
      <c r="H110" s="169">
        <f>SUM('приложение 1'!AJ142)</f>
        <v>1096.1</v>
      </c>
      <c r="I110" s="169"/>
      <c r="J110" s="169"/>
      <c r="K110" s="64"/>
      <c r="L110" s="65"/>
      <c r="M110" s="66"/>
    </row>
    <row r="111" spans="1:11" ht="15.75" customHeight="1">
      <c r="A111" s="1"/>
      <c r="B111" s="76"/>
      <c r="C111" s="7"/>
      <c r="D111" s="7"/>
      <c r="E111" s="7"/>
      <c r="F111" s="7"/>
      <c r="G111" s="7"/>
      <c r="H111" s="7"/>
      <c r="I111" s="7"/>
      <c r="J111" s="7"/>
      <c r="K111" s="7"/>
    </row>
    <row r="112" spans="1:13" ht="18" customHeight="1">
      <c r="A112" s="150" t="s">
        <v>371</v>
      </c>
      <c r="B112" s="150"/>
      <c r="C112" s="150"/>
      <c r="D112" s="150"/>
      <c r="E112" s="150"/>
      <c r="F112" s="150"/>
      <c r="G112" s="150"/>
      <c r="H112" s="150"/>
      <c r="I112" s="150"/>
      <c r="J112" s="150"/>
      <c r="K112" s="150"/>
      <c r="L112" s="150"/>
      <c r="M112" s="150"/>
    </row>
    <row r="113" spans="1:13" ht="18.75" customHeight="1">
      <c r="A113" s="150" t="s">
        <v>372</v>
      </c>
      <c r="B113" s="150"/>
      <c r="C113" s="150"/>
      <c r="D113" s="150"/>
      <c r="E113" s="150"/>
      <c r="F113" s="150"/>
      <c r="G113" s="150"/>
      <c r="H113" s="150"/>
      <c r="I113" s="150"/>
      <c r="J113" s="150"/>
      <c r="K113" s="150"/>
      <c r="L113" s="150"/>
      <c r="M113" s="150"/>
    </row>
    <row r="114" spans="1:13" ht="17.25" customHeight="1">
      <c r="A114" s="150" t="s">
        <v>373</v>
      </c>
      <c r="B114" s="150"/>
      <c r="C114" s="150"/>
      <c r="D114" s="150"/>
      <c r="E114" s="150"/>
      <c r="F114" s="150"/>
      <c r="G114" s="150"/>
      <c r="H114" s="150"/>
      <c r="I114" s="150"/>
      <c r="J114" s="150"/>
      <c r="K114" s="150"/>
      <c r="L114" s="150"/>
      <c r="M114" s="150"/>
    </row>
    <row r="115" spans="1:13" ht="25.5" customHeight="1">
      <c r="A115" s="153" t="s">
        <v>374</v>
      </c>
      <c r="B115" s="153"/>
      <c r="C115" s="153"/>
      <c r="D115" s="153"/>
      <c r="E115" s="153"/>
      <c r="F115" s="153"/>
      <c r="G115" s="153"/>
      <c r="H115" s="153"/>
      <c r="I115" s="153"/>
      <c r="J115" s="153"/>
      <c r="K115" s="153"/>
      <c r="L115" s="153"/>
      <c r="M115" s="153"/>
    </row>
    <row r="116" spans="1:13" ht="27.75" customHeight="1">
      <c r="A116" s="153" t="s">
        <v>583</v>
      </c>
      <c r="B116" s="153"/>
      <c r="C116" s="153"/>
      <c r="D116" s="153"/>
      <c r="E116" s="153"/>
      <c r="F116" s="153"/>
      <c r="G116" s="153"/>
      <c r="H116" s="153"/>
      <c r="I116" s="153"/>
      <c r="J116" s="153"/>
      <c r="K116" s="153"/>
      <c r="L116" s="153"/>
      <c r="M116" s="153"/>
    </row>
    <row r="117" spans="1:11" ht="13.5" customHeight="1">
      <c r="A117" s="2"/>
      <c r="B117" s="7"/>
      <c r="C117" s="7"/>
      <c r="D117" s="7"/>
      <c r="E117" s="7"/>
      <c r="F117" s="7"/>
      <c r="G117" s="7"/>
      <c r="H117" s="7"/>
      <c r="I117" s="7"/>
      <c r="J117" s="7"/>
      <c r="K117" s="7"/>
    </row>
    <row r="118" spans="1:13" ht="45.75" customHeight="1">
      <c r="A118" s="147" t="s">
        <v>584</v>
      </c>
      <c r="B118" s="147"/>
      <c r="C118" s="147"/>
      <c r="D118" s="147"/>
      <c r="E118" s="147"/>
      <c r="F118" s="147"/>
      <c r="G118" s="147"/>
      <c r="H118" s="147"/>
      <c r="I118" s="147"/>
      <c r="J118" s="147"/>
      <c r="K118" s="147"/>
      <c r="L118" s="147"/>
      <c r="M118" s="147"/>
    </row>
    <row r="119" spans="1:13" ht="50.25" customHeight="1">
      <c r="A119" s="147" t="s">
        <v>585</v>
      </c>
      <c r="B119" s="147"/>
      <c r="C119" s="147"/>
      <c r="D119" s="147"/>
      <c r="E119" s="147"/>
      <c r="F119" s="147"/>
      <c r="G119" s="147"/>
      <c r="H119" s="147"/>
      <c r="I119" s="147"/>
      <c r="J119" s="147"/>
      <c r="K119" s="147"/>
      <c r="L119" s="147"/>
      <c r="M119" s="147"/>
    </row>
    <row r="120" spans="1:13" ht="99" customHeight="1">
      <c r="A120" s="147" t="s">
        <v>586</v>
      </c>
      <c r="B120" s="147"/>
      <c r="C120" s="147"/>
      <c r="D120" s="147"/>
      <c r="E120" s="147"/>
      <c r="F120" s="147"/>
      <c r="G120" s="147"/>
      <c r="H120" s="147"/>
      <c r="I120" s="147"/>
      <c r="J120" s="147"/>
      <c r="K120" s="147"/>
      <c r="L120" s="147"/>
      <c r="M120" s="147"/>
    </row>
    <row r="121" spans="1:13" ht="48.75" customHeight="1">
      <c r="A121" s="147" t="s">
        <v>181</v>
      </c>
      <c r="B121" s="147"/>
      <c r="C121" s="147"/>
      <c r="D121" s="147"/>
      <c r="E121" s="147"/>
      <c r="F121" s="147"/>
      <c r="G121" s="147"/>
      <c r="H121" s="147"/>
      <c r="I121" s="147"/>
      <c r="J121" s="147"/>
      <c r="K121" s="147"/>
      <c r="L121" s="147"/>
      <c r="M121" s="147"/>
    </row>
    <row r="122" spans="1:13" ht="70.5" customHeight="1">
      <c r="A122" s="161" t="s">
        <v>408</v>
      </c>
      <c r="B122" s="161"/>
      <c r="C122" s="161"/>
      <c r="D122" s="161"/>
      <c r="E122" s="161"/>
      <c r="F122" s="161"/>
      <c r="G122" s="161"/>
      <c r="H122" s="161"/>
      <c r="I122" s="161"/>
      <c r="J122" s="161"/>
      <c r="K122" s="161"/>
      <c r="L122" s="161"/>
      <c r="M122" s="161"/>
    </row>
    <row r="123" spans="1:13" ht="16.5" customHeight="1">
      <c r="A123" s="156" t="s">
        <v>182</v>
      </c>
      <c r="B123" s="156"/>
      <c r="C123" s="156"/>
      <c r="D123" s="156"/>
      <c r="E123" s="156"/>
      <c r="F123" s="156"/>
      <c r="G123" s="156"/>
      <c r="H123" s="156"/>
      <c r="I123" s="156"/>
      <c r="J123" s="156"/>
      <c r="K123" s="156"/>
      <c r="L123" s="156"/>
      <c r="M123" s="156"/>
    </row>
    <row r="124" spans="1:13" ht="18" customHeight="1">
      <c r="A124" s="156" t="s">
        <v>183</v>
      </c>
      <c r="B124" s="156"/>
      <c r="C124" s="156"/>
      <c r="D124" s="156"/>
      <c r="E124" s="156"/>
      <c r="F124" s="156"/>
      <c r="G124" s="156"/>
      <c r="H124" s="156"/>
      <c r="I124" s="156"/>
      <c r="J124" s="156"/>
      <c r="K124" s="156"/>
      <c r="L124" s="156"/>
      <c r="M124" s="156"/>
    </row>
    <row r="125" spans="1:13" ht="15" customHeight="1">
      <c r="A125" s="156" t="s">
        <v>184</v>
      </c>
      <c r="B125" s="156"/>
      <c r="C125" s="156"/>
      <c r="D125" s="156"/>
      <c r="E125" s="156"/>
      <c r="F125" s="156"/>
      <c r="G125" s="156"/>
      <c r="H125" s="156"/>
      <c r="I125" s="156"/>
      <c r="J125" s="156"/>
      <c r="K125" s="156"/>
      <c r="L125" s="156"/>
      <c r="M125" s="156"/>
    </row>
    <row r="126" spans="1:13" ht="14.25" customHeight="1">
      <c r="A126" s="156" t="s">
        <v>185</v>
      </c>
      <c r="B126" s="156"/>
      <c r="C126" s="156"/>
      <c r="D126" s="156"/>
      <c r="E126" s="156"/>
      <c r="F126" s="156"/>
      <c r="G126" s="156"/>
      <c r="H126" s="156"/>
      <c r="I126" s="156"/>
      <c r="J126" s="156"/>
      <c r="K126" s="156"/>
      <c r="L126" s="156"/>
      <c r="M126" s="156"/>
    </row>
    <row r="127" spans="1:13" ht="15.75" customHeight="1">
      <c r="A127" s="156" t="s">
        <v>186</v>
      </c>
      <c r="B127" s="156"/>
      <c r="C127" s="156"/>
      <c r="D127" s="156"/>
      <c r="E127" s="156"/>
      <c r="F127" s="156"/>
      <c r="G127" s="156"/>
      <c r="H127" s="156"/>
      <c r="I127" s="156"/>
      <c r="J127" s="156"/>
      <c r="K127" s="156"/>
      <c r="L127" s="156"/>
      <c r="M127" s="156"/>
    </row>
    <row r="128" spans="1:13" ht="16.5" customHeight="1">
      <c r="A128" s="156" t="s">
        <v>187</v>
      </c>
      <c r="B128" s="156"/>
      <c r="C128" s="156"/>
      <c r="D128" s="156"/>
      <c r="E128" s="156"/>
      <c r="F128" s="156"/>
      <c r="G128" s="156"/>
      <c r="H128" s="156"/>
      <c r="I128" s="156"/>
      <c r="J128" s="156"/>
      <c r="K128" s="156"/>
      <c r="L128" s="156"/>
      <c r="M128" s="156"/>
    </row>
    <row r="129" spans="1:11" ht="18" customHeight="1">
      <c r="A129" s="56" t="s">
        <v>188</v>
      </c>
      <c r="B129" s="56"/>
      <c r="C129" s="56"/>
      <c r="D129" s="56"/>
      <c r="E129" s="56"/>
      <c r="F129" s="56"/>
      <c r="G129" s="56"/>
      <c r="H129" s="56"/>
      <c r="I129" s="56"/>
      <c r="J129" s="56"/>
      <c r="K129" s="56"/>
    </row>
    <row r="130" spans="1:11" ht="15.75">
      <c r="A130" s="56" t="s">
        <v>189</v>
      </c>
      <c r="B130" s="56"/>
      <c r="C130" s="56"/>
      <c r="D130" s="56"/>
      <c r="E130" s="56"/>
      <c r="F130" s="56"/>
      <c r="G130" s="56"/>
      <c r="H130" s="56"/>
      <c r="I130" s="56"/>
      <c r="J130" s="56"/>
      <c r="K130" s="56"/>
    </row>
    <row r="131" spans="1:13" ht="20.25" customHeight="1">
      <c r="A131" s="147" t="s">
        <v>190</v>
      </c>
      <c r="B131" s="147"/>
      <c r="C131" s="147"/>
      <c r="D131" s="147"/>
      <c r="E131" s="147"/>
      <c r="F131" s="147"/>
      <c r="G131" s="147"/>
      <c r="H131" s="147"/>
      <c r="I131" s="147"/>
      <c r="J131" s="147"/>
      <c r="K131" s="147"/>
      <c r="L131" s="147"/>
      <c r="M131" s="147"/>
    </row>
    <row r="132" spans="1:13" ht="30" customHeight="1">
      <c r="A132" s="147" t="s">
        <v>191</v>
      </c>
      <c r="B132" s="147"/>
      <c r="C132" s="147"/>
      <c r="D132" s="147"/>
      <c r="E132" s="147"/>
      <c r="F132" s="147"/>
      <c r="G132" s="147"/>
      <c r="H132" s="147"/>
      <c r="I132" s="147"/>
      <c r="J132" s="147"/>
      <c r="K132" s="147"/>
      <c r="L132" s="147"/>
      <c r="M132" s="147"/>
    </row>
    <row r="133" spans="1:13" ht="19.5" customHeight="1">
      <c r="A133" s="147" t="s">
        <v>192</v>
      </c>
      <c r="B133" s="147"/>
      <c r="C133" s="147"/>
      <c r="D133" s="147"/>
      <c r="E133" s="147"/>
      <c r="F133" s="147"/>
      <c r="G133" s="147"/>
      <c r="H133" s="147"/>
      <c r="I133" s="147"/>
      <c r="J133" s="147"/>
      <c r="K133" s="147"/>
      <c r="L133" s="147"/>
      <c r="M133" s="147"/>
    </row>
    <row r="134" spans="1:13" ht="14.25" customHeight="1">
      <c r="A134" s="147" t="s">
        <v>597</v>
      </c>
      <c r="B134" s="147"/>
      <c r="C134" s="147"/>
      <c r="D134" s="147"/>
      <c r="E134" s="147"/>
      <c r="F134" s="147"/>
      <c r="G134" s="147"/>
      <c r="H134" s="147"/>
      <c r="I134" s="147"/>
      <c r="J134" s="147"/>
      <c r="K134" s="147"/>
      <c r="L134" s="147"/>
      <c r="M134" s="147"/>
    </row>
    <row r="135" spans="1:13" ht="16.5" customHeight="1">
      <c r="A135" s="147" t="s">
        <v>598</v>
      </c>
      <c r="B135" s="147"/>
      <c r="C135" s="147"/>
      <c r="D135" s="147"/>
      <c r="E135" s="147"/>
      <c r="F135" s="147"/>
      <c r="G135" s="147"/>
      <c r="H135" s="147"/>
      <c r="I135" s="147"/>
      <c r="J135" s="147"/>
      <c r="K135" s="147"/>
      <c r="L135" s="147"/>
      <c r="M135" s="147"/>
    </row>
    <row r="136" spans="1:13" ht="15.75" customHeight="1">
      <c r="A136" s="147" t="s">
        <v>599</v>
      </c>
      <c r="B136" s="147"/>
      <c r="C136" s="147"/>
      <c r="D136" s="147"/>
      <c r="E136" s="147"/>
      <c r="F136" s="147"/>
      <c r="G136" s="147"/>
      <c r="H136" s="147"/>
      <c r="I136" s="147"/>
      <c r="J136" s="147"/>
      <c r="K136" s="147"/>
      <c r="L136" s="147"/>
      <c r="M136" s="147"/>
    </row>
    <row r="137" spans="1:13" ht="15" customHeight="1">
      <c r="A137" s="147" t="s">
        <v>194</v>
      </c>
      <c r="B137" s="147"/>
      <c r="C137" s="147"/>
      <c r="D137" s="147"/>
      <c r="E137" s="147"/>
      <c r="F137" s="147"/>
      <c r="G137" s="147"/>
      <c r="H137" s="147"/>
      <c r="I137" s="147"/>
      <c r="J137" s="147"/>
      <c r="K137" s="147"/>
      <c r="L137" s="147"/>
      <c r="M137" s="147"/>
    </row>
    <row r="138" spans="1:13" ht="18.75" customHeight="1">
      <c r="A138" s="147" t="s">
        <v>195</v>
      </c>
      <c r="B138" s="147"/>
      <c r="C138" s="147"/>
      <c r="D138" s="147"/>
      <c r="E138" s="147"/>
      <c r="F138" s="147"/>
      <c r="G138" s="147"/>
      <c r="H138" s="147"/>
      <c r="I138" s="147"/>
      <c r="J138" s="147"/>
      <c r="K138" s="147"/>
      <c r="L138" s="147"/>
      <c r="M138" s="147"/>
    </row>
    <row r="139" spans="1:13" ht="15" customHeight="1">
      <c r="A139" s="147" t="s">
        <v>196</v>
      </c>
      <c r="B139" s="147"/>
      <c r="C139" s="147"/>
      <c r="D139" s="147"/>
      <c r="E139" s="147"/>
      <c r="F139" s="147"/>
      <c r="G139" s="147"/>
      <c r="H139" s="147"/>
      <c r="I139" s="147"/>
      <c r="J139" s="147"/>
      <c r="K139" s="147"/>
      <c r="L139" s="147"/>
      <c r="M139" s="147"/>
    </row>
    <row r="140" spans="1:13" ht="17.25" customHeight="1">
      <c r="A140" s="147" t="s">
        <v>197</v>
      </c>
      <c r="B140" s="147"/>
      <c r="C140" s="147"/>
      <c r="D140" s="147"/>
      <c r="E140" s="147"/>
      <c r="F140" s="147"/>
      <c r="G140" s="147"/>
      <c r="H140" s="147"/>
      <c r="I140" s="147"/>
      <c r="J140" s="147"/>
      <c r="K140" s="147"/>
      <c r="L140" s="147"/>
      <c r="M140" s="147"/>
    </row>
    <row r="141" spans="1:13" ht="19.5" customHeight="1">
      <c r="A141" s="147" t="s">
        <v>198</v>
      </c>
      <c r="B141" s="147"/>
      <c r="C141" s="147"/>
      <c r="D141" s="147"/>
      <c r="E141" s="147"/>
      <c r="F141" s="147"/>
      <c r="G141" s="147"/>
      <c r="H141" s="147"/>
      <c r="I141" s="147"/>
      <c r="J141" s="147"/>
      <c r="K141" s="147"/>
      <c r="L141" s="147"/>
      <c r="M141" s="147"/>
    </row>
    <row r="142" spans="1:13" ht="20.25" customHeight="1">
      <c r="A142" s="147" t="s">
        <v>199</v>
      </c>
      <c r="B142" s="147"/>
      <c r="C142" s="147"/>
      <c r="D142" s="147"/>
      <c r="E142" s="147"/>
      <c r="F142" s="147"/>
      <c r="G142" s="147"/>
      <c r="H142" s="147"/>
      <c r="I142" s="147"/>
      <c r="J142" s="147"/>
      <c r="K142" s="147"/>
      <c r="L142" s="147"/>
      <c r="M142" s="147"/>
    </row>
    <row r="143" spans="1:13" ht="18.75" customHeight="1">
      <c r="A143" s="147" t="s">
        <v>200</v>
      </c>
      <c r="B143" s="147"/>
      <c r="C143" s="147"/>
      <c r="D143" s="147"/>
      <c r="E143" s="147"/>
      <c r="F143" s="147"/>
      <c r="G143" s="147"/>
      <c r="H143" s="147"/>
      <c r="I143" s="147"/>
      <c r="J143" s="147"/>
      <c r="K143" s="147"/>
      <c r="L143" s="147"/>
      <c r="M143" s="147"/>
    </row>
    <row r="144" spans="1:13" ht="32.25" customHeight="1">
      <c r="A144" s="147" t="s">
        <v>278</v>
      </c>
      <c r="B144" s="147"/>
      <c r="C144" s="147"/>
      <c r="D144" s="147"/>
      <c r="E144" s="147"/>
      <c r="F144" s="147"/>
      <c r="G144" s="147"/>
      <c r="H144" s="147"/>
      <c r="I144" s="147"/>
      <c r="J144" s="147"/>
      <c r="K144" s="147"/>
      <c r="L144" s="147"/>
      <c r="M144" s="147"/>
    </row>
    <row r="145" spans="1:13" ht="17.25" customHeight="1">
      <c r="A145" s="147" t="s">
        <v>279</v>
      </c>
      <c r="B145" s="147"/>
      <c r="C145" s="147"/>
      <c r="D145" s="147"/>
      <c r="E145" s="147"/>
      <c r="F145" s="147"/>
      <c r="G145" s="147"/>
      <c r="H145" s="147"/>
      <c r="I145" s="147"/>
      <c r="J145" s="147"/>
      <c r="K145" s="147"/>
      <c r="L145" s="147"/>
      <c r="M145" s="147"/>
    </row>
    <row r="146" spans="1:13" ht="30.75" customHeight="1">
      <c r="A146" s="147" t="s">
        <v>280</v>
      </c>
      <c r="B146" s="147"/>
      <c r="C146" s="147"/>
      <c r="D146" s="147"/>
      <c r="E146" s="147"/>
      <c r="F146" s="147"/>
      <c r="G146" s="147"/>
      <c r="H146" s="147"/>
      <c r="I146" s="147"/>
      <c r="J146" s="147"/>
      <c r="K146" s="147"/>
      <c r="L146" s="147"/>
      <c r="M146" s="147"/>
    </row>
    <row r="147" spans="1:13" ht="30.75" customHeight="1">
      <c r="A147" s="147" t="s">
        <v>281</v>
      </c>
      <c r="B147" s="147"/>
      <c r="C147" s="147"/>
      <c r="D147" s="147"/>
      <c r="E147" s="147"/>
      <c r="F147" s="147"/>
      <c r="G147" s="147"/>
      <c r="H147" s="147"/>
      <c r="I147" s="147"/>
      <c r="J147" s="147"/>
      <c r="K147" s="147"/>
      <c r="L147" s="147"/>
      <c r="M147" s="147"/>
    </row>
    <row r="148" spans="1:13" ht="30.75" customHeight="1">
      <c r="A148" s="147" t="s">
        <v>282</v>
      </c>
      <c r="B148" s="147"/>
      <c r="C148" s="147"/>
      <c r="D148" s="147"/>
      <c r="E148" s="147"/>
      <c r="F148" s="147"/>
      <c r="G148" s="147"/>
      <c r="H148" s="147"/>
      <c r="I148" s="147"/>
      <c r="J148" s="147"/>
      <c r="K148" s="147"/>
      <c r="L148" s="147"/>
      <c r="M148" s="147"/>
    </row>
    <row r="149" spans="1:13" ht="110.25" customHeight="1">
      <c r="A149" s="147" t="s">
        <v>411</v>
      </c>
      <c r="B149" s="147"/>
      <c r="C149" s="147"/>
      <c r="D149" s="147"/>
      <c r="E149" s="147"/>
      <c r="F149" s="147"/>
      <c r="G149" s="147"/>
      <c r="H149" s="147"/>
      <c r="I149" s="147"/>
      <c r="J149" s="147"/>
      <c r="K149" s="147"/>
      <c r="L149" s="147"/>
      <c r="M149" s="147"/>
    </row>
    <row r="150" spans="1:13" ht="68.25" customHeight="1">
      <c r="A150" s="154" t="s">
        <v>204</v>
      </c>
      <c r="B150" s="154"/>
      <c r="C150" s="154"/>
      <c r="D150" s="154"/>
      <c r="E150" s="154"/>
      <c r="F150" s="154"/>
      <c r="G150" s="154"/>
      <c r="H150" s="154"/>
      <c r="I150" s="154"/>
      <c r="J150" s="154"/>
      <c r="K150" s="154"/>
      <c r="L150" s="154"/>
      <c r="M150" s="154"/>
    </row>
    <row r="151" spans="1:13" ht="64.5" customHeight="1">
      <c r="A151" s="147" t="s">
        <v>205</v>
      </c>
      <c r="B151" s="147"/>
      <c r="C151" s="147"/>
      <c r="D151" s="147"/>
      <c r="E151" s="147"/>
      <c r="F151" s="147"/>
      <c r="G151" s="147"/>
      <c r="H151" s="147"/>
      <c r="I151" s="147"/>
      <c r="J151" s="147"/>
      <c r="K151" s="147"/>
      <c r="L151" s="147"/>
      <c r="M151" s="147"/>
    </row>
    <row r="152" spans="1:13" ht="181.5" customHeight="1">
      <c r="A152" s="147" t="s">
        <v>206</v>
      </c>
      <c r="B152" s="147"/>
      <c r="C152" s="147"/>
      <c r="D152" s="147"/>
      <c r="E152" s="147"/>
      <c r="F152" s="147"/>
      <c r="G152" s="147"/>
      <c r="H152" s="147"/>
      <c r="I152" s="147"/>
      <c r="J152" s="147"/>
      <c r="K152" s="147"/>
      <c r="L152" s="147"/>
      <c r="M152" s="147"/>
    </row>
    <row r="153" spans="1:13" ht="51.75" customHeight="1">
      <c r="A153" s="147" t="s">
        <v>207</v>
      </c>
      <c r="B153" s="147"/>
      <c r="C153" s="147"/>
      <c r="D153" s="147"/>
      <c r="E153" s="147"/>
      <c r="F153" s="147"/>
      <c r="G153" s="147"/>
      <c r="H153" s="147"/>
      <c r="I153" s="147"/>
      <c r="J153" s="147"/>
      <c r="K153" s="147"/>
      <c r="L153" s="147"/>
      <c r="M153" s="147"/>
    </row>
    <row r="154" spans="1:13" ht="18.75" customHeight="1">
      <c r="A154" s="147" t="s">
        <v>208</v>
      </c>
      <c r="B154" s="147"/>
      <c r="C154" s="147"/>
      <c r="D154" s="147"/>
      <c r="E154" s="147"/>
      <c r="F154" s="147"/>
      <c r="G154" s="147"/>
      <c r="H154" s="147"/>
      <c r="I154" s="147"/>
      <c r="J154" s="147"/>
      <c r="K154" s="147"/>
      <c r="L154" s="147"/>
      <c r="M154" s="147"/>
    </row>
    <row r="155" spans="1:13" ht="18" customHeight="1">
      <c r="A155" s="154" t="s">
        <v>283</v>
      </c>
      <c r="B155" s="154"/>
      <c r="C155" s="154"/>
      <c r="D155" s="154"/>
      <c r="E155" s="154"/>
      <c r="F155" s="154"/>
      <c r="G155" s="154"/>
      <c r="H155" s="154"/>
      <c r="I155" s="154"/>
      <c r="J155" s="154"/>
      <c r="K155" s="154"/>
      <c r="L155" s="154"/>
      <c r="M155" s="154"/>
    </row>
    <row r="156" spans="1:13" ht="15.75" customHeight="1">
      <c r="A156" s="154" t="s">
        <v>284</v>
      </c>
      <c r="B156" s="154"/>
      <c r="C156" s="154"/>
      <c r="D156" s="154"/>
      <c r="E156" s="154"/>
      <c r="F156" s="154"/>
      <c r="G156" s="154"/>
      <c r="H156" s="154"/>
      <c r="I156" s="154"/>
      <c r="J156" s="154"/>
      <c r="K156" s="154"/>
      <c r="L156" s="154"/>
      <c r="M156" s="154"/>
    </row>
    <row r="157" spans="1:13" ht="34.5" customHeight="1">
      <c r="A157" s="154" t="s">
        <v>209</v>
      </c>
      <c r="B157" s="154"/>
      <c r="C157" s="154"/>
      <c r="D157" s="154"/>
      <c r="E157" s="154"/>
      <c r="F157" s="154"/>
      <c r="G157" s="154"/>
      <c r="H157" s="154"/>
      <c r="I157" s="154"/>
      <c r="J157" s="154"/>
      <c r="K157" s="154"/>
      <c r="L157" s="154"/>
      <c r="M157" s="154"/>
    </row>
    <row r="158" spans="1:13" ht="33" customHeight="1">
      <c r="A158" s="154" t="s">
        <v>441</v>
      </c>
      <c r="B158" s="154"/>
      <c r="C158" s="154"/>
      <c r="D158" s="154"/>
      <c r="E158" s="154"/>
      <c r="F158" s="154"/>
      <c r="G158" s="154"/>
      <c r="H158" s="154"/>
      <c r="I158" s="154"/>
      <c r="J158" s="154"/>
      <c r="K158" s="154"/>
      <c r="L158" s="154"/>
      <c r="M158" s="154"/>
    </row>
    <row r="159" spans="1:13" ht="46.5" customHeight="1">
      <c r="A159" s="154" t="s">
        <v>442</v>
      </c>
      <c r="B159" s="154"/>
      <c r="C159" s="154"/>
      <c r="D159" s="154"/>
      <c r="E159" s="154"/>
      <c r="F159" s="154"/>
      <c r="G159" s="154"/>
      <c r="H159" s="154"/>
      <c r="I159" s="154"/>
      <c r="J159" s="154"/>
      <c r="K159" s="154"/>
      <c r="L159" s="154"/>
      <c r="M159" s="154"/>
    </row>
    <row r="160" spans="1:13" ht="17.25" customHeight="1">
      <c r="A160" s="154" t="s">
        <v>314</v>
      </c>
      <c r="B160" s="154"/>
      <c r="C160" s="154"/>
      <c r="D160" s="154"/>
      <c r="E160" s="154"/>
      <c r="F160" s="154"/>
      <c r="G160" s="154"/>
      <c r="H160" s="154"/>
      <c r="I160" s="154"/>
      <c r="J160" s="154"/>
      <c r="K160" s="154"/>
      <c r="L160" s="154"/>
      <c r="M160" s="154"/>
    </row>
    <row r="161" spans="1:13" ht="12.75" customHeight="1">
      <c r="A161" s="154" t="s">
        <v>315</v>
      </c>
      <c r="B161" s="154"/>
      <c r="C161" s="154"/>
      <c r="D161" s="154"/>
      <c r="E161" s="154"/>
      <c r="F161" s="154"/>
      <c r="G161" s="154"/>
      <c r="H161" s="154"/>
      <c r="I161" s="154"/>
      <c r="J161" s="154"/>
      <c r="K161" s="154"/>
      <c r="L161" s="154"/>
      <c r="M161" s="154"/>
    </row>
    <row r="162" spans="1:13" ht="17.25" customHeight="1">
      <c r="A162" s="154" t="s">
        <v>316</v>
      </c>
      <c r="B162" s="154"/>
      <c r="C162" s="154"/>
      <c r="D162" s="154"/>
      <c r="E162" s="154"/>
      <c r="F162" s="154"/>
      <c r="G162" s="154"/>
      <c r="H162" s="154"/>
      <c r="I162" s="154"/>
      <c r="J162" s="154"/>
      <c r="K162" s="154"/>
      <c r="L162" s="154"/>
      <c r="M162" s="154"/>
    </row>
    <row r="163" spans="1:13" ht="17.25" customHeight="1">
      <c r="A163" s="154" t="s">
        <v>317</v>
      </c>
      <c r="B163" s="154"/>
      <c r="C163" s="154"/>
      <c r="D163" s="154"/>
      <c r="E163" s="154"/>
      <c r="F163" s="154"/>
      <c r="G163" s="154"/>
      <c r="H163" s="154"/>
      <c r="I163" s="154"/>
      <c r="J163" s="154"/>
      <c r="K163" s="154"/>
      <c r="L163" s="154"/>
      <c r="M163" s="154"/>
    </row>
    <row r="164" spans="1:13" ht="15.75" customHeight="1">
      <c r="A164" s="154" t="s">
        <v>318</v>
      </c>
      <c r="B164" s="154"/>
      <c r="C164" s="154"/>
      <c r="D164" s="154"/>
      <c r="E164" s="154"/>
      <c r="F164" s="154"/>
      <c r="G164" s="154"/>
      <c r="H164" s="154"/>
      <c r="I164" s="154"/>
      <c r="J164" s="154"/>
      <c r="K164" s="154"/>
      <c r="L164" s="154"/>
      <c r="M164" s="154"/>
    </row>
    <row r="165" spans="1:13" ht="15.75">
      <c r="A165" s="151"/>
      <c r="B165" s="151"/>
      <c r="C165" s="151"/>
      <c r="D165" s="151"/>
      <c r="E165" s="151"/>
      <c r="F165" s="151"/>
      <c r="G165" s="151"/>
      <c r="H165" s="151"/>
      <c r="I165" s="151"/>
      <c r="J165" s="151"/>
      <c r="K165" s="151"/>
      <c r="L165" s="151"/>
      <c r="M165" s="151"/>
    </row>
    <row r="166" spans="1:13" ht="32.25" customHeight="1">
      <c r="A166" s="160" t="s">
        <v>515</v>
      </c>
      <c r="B166" s="160"/>
      <c r="C166" s="160"/>
      <c r="D166" s="160"/>
      <c r="E166" s="160"/>
      <c r="F166" s="160"/>
      <c r="G166" s="160"/>
      <c r="H166" s="160"/>
      <c r="I166" s="160"/>
      <c r="J166" s="160"/>
      <c r="K166" s="160"/>
      <c r="L166" s="160"/>
      <c r="M166" s="160"/>
    </row>
    <row r="167" spans="1:13" ht="32.25" customHeight="1">
      <c r="A167" s="147" t="s">
        <v>299</v>
      </c>
      <c r="B167" s="147"/>
      <c r="C167" s="147"/>
      <c r="D167" s="147"/>
      <c r="E167" s="147"/>
      <c r="F167" s="147"/>
      <c r="G167" s="147"/>
      <c r="H167" s="147"/>
      <c r="I167" s="147"/>
      <c r="J167" s="147"/>
      <c r="K167" s="147"/>
      <c r="L167" s="147"/>
      <c r="M167" s="147"/>
    </row>
    <row r="168" spans="1:13" ht="15" customHeight="1">
      <c r="A168" s="156" t="s">
        <v>300</v>
      </c>
      <c r="B168" s="156"/>
      <c r="C168" s="156"/>
      <c r="D168" s="156"/>
      <c r="E168" s="156"/>
      <c r="F168" s="156"/>
      <c r="G168" s="156"/>
      <c r="H168" s="156"/>
      <c r="I168" s="156"/>
      <c r="J168" s="156"/>
      <c r="K168" s="156"/>
      <c r="L168" s="156"/>
      <c r="M168" s="156"/>
    </row>
    <row r="169" spans="1:13" ht="15" customHeight="1">
      <c r="A169" s="156" t="s">
        <v>301</v>
      </c>
      <c r="B169" s="156"/>
      <c r="C169" s="156"/>
      <c r="D169" s="156"/>
      <c r="E169" s="156"/>
      <c r="F169" s="156"/>
      <c r="G169" s="156"/>
      <c r="H169" s="156"/>
      <c r="I169" s="156"/>
      <c r="J169" s="156"/>
      <c r="K169" s="156"/>
      <c r="L169" s="156"/>
      <c r="M169" s="156"/>
    </row>
    <row r="170" spans="1:13" ht="15" customHeight="1">
      <c r="A170" s="156" t="s">
        <v>302</v>
      </c>
      <c r="B170" s="156"/>
      <c r="C170" s="156"/>
      <c r="D170" s="156"/>
      <c r="E170" s="156"/>
      <c r="F170" s="156"/>
      <c r="G170" s="156"/>
      <c r="H170" s="156"/>
      <c r="I170" s="156"/>
      <c r="J170" s="156"/>
      <c r="K170" s="156"/>
      <c r="L170" s="156"/>
      <c r="M170" s="156"/>
    </row>
    <row r="171" spans="1:13" ht="15.75" customHeight="1">
      <c r="A171" s="156" t="s">
        <v>303</v>
      </c>
      <c r="B171" s="156"/>
      <c r="C171" s="156"/>
      <c r="D171" s="156"/>
      <c r="E171" s="156"/>
      <c r="F171" s="156"/>
      <c r="G171" s="156"/>
      <c r="H171" s="156"/>
      <c r="I171" s="156"/>
      <c r="J171" s="156"/>
      <c r="K171" s="156"/>
      <c r="L171" s="156"/>
      <c r="M171" s="156"/>
    </row>
    <row r="172" spans="1:13" ht="64.5" customHeight="1">
      <c r="A172" s="147" t="s">
        <v>320</v>
      </c>
      <c r="B172" s="147"/>
      <c r="C172" s="147"/>
      <c r="D172" s="147"/>
      <c r="E172" s="147"/>
      <c r="F172" s="147"/>
      <c r="G172" s="147"/>
      <c r="H172" s="147"/>
      <c r="I172" s="147"/>
      <c r="J172" s="147"/>
      <c r="K172" s="147"/>
      <c r="L172" s="147"/>
      <c r="M172" s="147"/>
    </row>
    <row r="173" spans="1:13" ht="117.75" customHeight="1">
      <c r="A173" s="147" t="s">
        <v>321</v>
      </c>
      <c r="B173" s="147"/>
      <c r="C173" s="147"/>
      <c r="D173" s="147"/>
      <c r="E173" s="147"/>
      <c r="F173" s="147"/>
      <c r="G173" s="147"/>
      <c r="H173" s="147"/>
      <c r="I173" s="147"/>
      <c r="J173" s="147"/>
      <c r="K173" s="147"/>
      <c r="L173" s="147"/>
      <c r="M173" s="147"/>
    </row>
    <row r="174" spans="1:13" ht="48.75" customHeight="1">
      <c r="A174" s="154" t="s">
        <v>322</v>
      </c>
      <c r="B174" s="154"/>
      <c r="C174" s="154"/>
      <c r="D174" s="154"/>
      <c r="E174" s="154"/>
      <c r="F174" s="154"/>
      <c r="G174" s="154"/>
      <c r="H174" s="154"/>
      <c r="I174" s="154"/>
      <c r="J174" s="154"/>
      <c r="K174" s="154"/>
      <c r="L174" s="154"/>
      <c r="M174" s="154"/>
    </row>
    <row r="175" spans="1:13" ht="17.25" customHeight="1">
      <c r="A175" s="155" t="s">
        <v>323</v>
      </c>
      <c r="B175" s="155"/>
      <c r="C175" s="155"/>
      <c r="D175" s="155"/>
      <c r="E175" s="155"/>
      <c r="F175" s="155"/>
      <c r="G175" s="155"/>
      <c r="H175" s="155"/>
      <c r="I175" s="155"/>
      <c r="J175" s="155"/>
      <c r="K175" s="155"/>
      <c r="L175" s="155"/>
      <c r="M175" s="155"/>
    </row>
    <row r="176" spans="1:13" ht="53.25" customHeight="1">
      <c r="A176" s="155" t="s">
        <v>324</v>
      </c>
      <c r="B176" s="155"/>
      <c r="C176" s="155"/>
      <c r="D176" s="155"/>
      <c r="E176" s="155"/>
      <c r="F176" s="155"/>
      <c r="G176" s="155"/>
      <c r="H176" s="155"/>
      <c r="I176" s="155"/>
      <c r="J176" s="155"/>
      <c r="K176" s="155"/>
      <c r="L176" s="155"/>
      <c r="M176" s="155"/>
    </row>
    <row r="177" spans="1:13" ht="49.5" customHeight="1">
      <c r="A177" s="155" t="s">
        <v>325</v>
      </c>
      <c r="B177" s="155"/>
      <c r="C177" s="155"/>
      <c r="D177" s="155"/>
      <c r="E177" s="155"/>
      <c r="F177" s="155"/>
      <c r="G177" s="155"/>
      <c r="H177" s="155"/>
      <c r="I177" s="155"/>
      <c r="J177" s="155"/>
      <c r="K177" s="155"/>
      <c r="L177" s="155"/>
      <c r="M177" s="155"/>
    </row>
    <row r="178" spans="1:13" ht="21" customHeight="1">
      <c r="A178" s="155" t="s">
        <v>326</v>
      </c>
      <c r="B178" s="155"/>
      <c r="C178" s="155"/>
      <c r="D178" s="155"/>
      <c r="E178" s="155"/>
      <c r="F178" s="155"/>
      <c r="G178" s="155"/>
      <c r="H178" s="155"/>
      <c r="I178" s="155"/>
      <c r="J178" s="155"/>
      <c r="K178" s="155"/>
      <c r="L178" s="155"/>
      <c r="M178" s="155"/>
    </row>
    <row r="179" spans="1:13" ht="69.75" customHeight="1">
      <c r="A179" s="155" t="s">
        <v>234</v>
      </c>
      <c r="B179" s="155"/>
      <c r="C179" s="155"/>
      <c r="D179" s="155"/>
      <c r="E179" s="155"/>
      <c r="F179" s="155"/>
      <c r="G179" s="155"/>
      <c r="H179" s="155"/>
      <c r="I179" s="155"/>
      <c r="J179" s="155"/>
      <c r="K179" s="155"/>
      <c r="L179" s="155"/>
      <c r="M179" s="155"/>
    </row>
    <row r="180" spans="1:13" ht="27.75" customHeight="1">
      <c r="A180" s="155" t="s">
        <v>235</v>
      </c>
      <c r="B180" s="155"/>
      <c r="C180" s="155"/>
      <c r="D180" s="155"/>
      <c r="E180" s="155"/>
      <c r="F180" s="155"/>
      <c r="G180" s="155"/>
      <c r="H180" s="155"/>
      <c r="I180" s="155"/>
      <c r="J180" s="155"/>
      <c r="K180" s="155"/>
      <c r="L180" s="155"/>
      <c r="M180" s="155"/>
    </row>
    <row r="181" spans="1:13" ht="152.25" customHeight="1">
      <c r="A181" s="132" t="s">
        <v>236</v>
      </c>
      <c r="B181" s="132"/>
      <c r="C181" s="132"/>
      <c r="D181" s="132"/>
      <c r="E181" s="132"/>
      <c r="F181" s="132"/>
      <c r="G181" s="132"/>
      <c r="H181" s="132"/>
      <c r="I181" s="132"/>
      <c r="J181" s="132"/>
      <c r="K181" s="132"/>
      <c r="L181" s="132"/>
      <c r="M181" s="132"/>
    </row>
    <row r="182" spans="1:13" ht="15.75">
      <c r="A182" s="131" t="s">
        <v>237</v>
      </c>
      <c r="B182" s="131"/>
      <c r="C182" s="131"/>
      <c r="D182" s="131"/>
      <c r="E182" s="131"/>
      <c r="F182" s="131"/>
      <c r="G182" s="131"/>
      <c r="H182" s="131"/>
      <c r="I182" s="131"/>
      <c r="J182" s="131"/>
      <c r="K182" s="131"/>
      <c r="L182" s="131"/>
      <c r="M182" s="131"/>
    </row>
    <row r="183" spans="1:13" ht="15.75">
      <c r="A183" s="133" t="s">
        <v>157</v>
      </c>
      <c r="B183" s="133"/>
      <c r="C183" s="133"/>
      <c r="D183" s="133"/>
      <c r="E183" s="133"/>
      <c r="F183" s="133"/>
      <c r="G183" s="133"/>
      <c r="H183" s="133"/>
      <c r="I183" s="133"/>
      <c r="J183" s="133"/>
      <c r="K183" s="133"/>
      <c r="L183" s="133"/>
      <c r="M183" s="133"/>
    </row>
    <row r="184" spans="1:13" ht="15.75">
      <c r="A184" s="133" t="s">
        <v>158</v>
      </c>
      <c r="B184" s="133"/>
      <c r="C184" s="133"/>
      <c r="D184" s="133"/>
      <c r="E184" s="133"/>
      <c r="F184" s="133"/>
      <c r="G184" s="133"/>
      <c r="H184" s="133"/>
      <c r="I184" s="133"/>
      <c r="J184" s="133"/>
      <c r="K184" s="133"/>
      <c r="L184" s="133"/>
      <c r="M184" s="133"/>
    </row>
    <row r="185" spans="1:13" ht="15.75">
      <c r="A185" s="133" t="s">
        <v>159</v>
      </c>
      <c r="B185" s="133"/>
      <c r="C185" s="133"/>
      <c r="D185" s="133"/>
      <c r="E185" s="133"/>
      <c r="F185" s="133"/>
      <c r="G185" s="133"/>
      <c r="H185" s="133"/>
      <c r="I185" s="133"/>
      <c r="J185" s="133"/>
      <c r="K185" s="133"/>
      <c r="L185" s="133"/>
      <c r="M185" s="133"/>
    </row>
    <row r="186" spans="1:13" ht="14.25" customHeight="1">
      <c r="A186" s="133" t="s">
        <v>160</v>
      </c>
      <c r="B186" s="133"/>
      <c r="C186" s="133"/>
      <c r="D186" s="133"/>
      <c r="E186" s="133"/>
      <c r="F186" s="133"/>
      <c r="G186" s="133"/>
      <c r="H186" s="133"/>
      <c r="I186" s="133"/>
      <c r="J186" s="133"/>
      <c r="K186" s="133"/>
      <c r="L186" s="133"/>
      <c r="M186" s="133"/>
    </row>
    <row r="187" spans="1:13" ht="17.25" customHeight="1">
      <c r="A187" s="133" t="s">
        <v>161</v>
      </c>
      <c r="B187" s="133"/>
      <c r="C187" s="133"/>
      <c r="D187" s="133"/>
      <c r="E187" s="133"/>
      <c r="F187" s="133"/>
      <c r="G187" s="133"/>
      <c r="H187" s="133"/>
      <c r="I187" s="133"/>
      <c r="J187" s="133"/>
      <c r="K187" s="133"/>
      <c r="L187" s="133"/>
      <c r="M187" s="133"/>
    </row>
    <row r="188" spans="1:13" ht="15.75">
      <c r="A188" s="133" t="s">
        <v>162</v>
      </c>
      <c r="B188" s="133"/>
      <c r="C188" s="133"/>
      <c r="D188" s="133"/>
      <c r="E188" s="133"/>
      <c r="F188" s="133"/>
      <c r="G188" s="133"/>
      <c r="H188" s="133"/>
      <c r="I188" s="133"/>
      <c r="J188" s="133"/>
      <c r="K188" s="133"/>
      <c r="L188" s="133"/>
      <c r="M188" s="133"/>
    </row>
    <row r="189" spans="1:13" ht="15.75">
      <c r="A189" s="133" t="s">
        <v>163</v>
      </c>
      <c r="B189" s="133"/>
      <c r="C189" s="133"/>
      <c r="D189" s="133"/>
      <c r="E189" s="133"/>
      <c r="F189" s="133"/>
      <c r="G189" s="133"/>
      <c r="H189" s="133"/>
      <c r="I189" s="133"/>
      <c r="J189" s="133"/>
      <c r="K189" s="133"/>
      <c r="L189" s="133"/>
      <c r="M189" s="133"/>
    </row>
    <row r="190" spans="1:13" ht="15.75">
      <c r="A190" s="133" t="s">
        <v>164</v>
      </c>
      <c r="B190" s="133"/>
      <c r="C190" s="133"/>
      <c r="D190" s="133"/>
      <c r="E190" s="133"/>
      <c r="F190" s="133"/>
      <c r="G190" s="133"/>
      <c r="H190" s="133"/>
      <c r="I190" s="133"/>
      <c r="J190" s="133"/>
      <c r="K190" s="133"/>
      <c r="L190" s="133"/>
      <c r="M190" s="133"/>
    </row>
    <row r="191" spans="1:13" ht="15.75">
      <c r="A191" s="133" t="s">
        <v>165</v>
      </c>
      <c r="B191" s="133"/>
      <c r="C191" s="133"/>
      <c r="D191" s="133"/>
      <c r="E191" s="133"/>
      <c r="F191" s="133"/>
      <c r="G191" s="133"/>
      <c r="H191" s="133"/>
      <c r="I191" s="133"/>
      <c r="J191" s="133"/>
      <c r="K191" s="133"/>
      <c r="L191" s="133"/>
      <c r="M191" s="133"/>
    </row>
    <row r="192" spans="1:13" ht="15.75">
      <c r="A192" s="133" t="s">
        <v>166</v>
      </c>
      <c r="B192" s="133"/>
      <c r="C192" s="133"/>
      <c r="D192" s="133"/>
      <c r="E192" s="133"/>
      <c r="F192" s="133"/>
      <c r="G192" s="133"/>
      <c r="H192" s="133"/>
      <c r="I192" s="133"/>
      <c r="J192" s="133"/>
      <c r="K192" s="133"/>
      <c r="L192" s="133"/>
      <c r="M192" s="133"/>
    </row>
    <row r="193" spans="1:13" ht="15.75">
      <c r="A193" s="131" t="s">
        <v>167</v>
      </c>
      <c r="B193" s="131"/>
      <c r="C193" s="131"/>
      <c r="D193" s="131"/>
      <c r="E193" s="131"/>
      <c r="F193" s="131"/>
      <c r="G193" s="131"/>
      <c r="H193" s="131"/>
      <c r="I193" s="131"/>
      <c r="J193" s="131"/>
      <c r="K193" s="131"/>
      <c r="L193" s="131"/>
      <c r="M193" s="131"/>
    </row>
    <row r="194" spans="1:13" ht="15.75" customHeight="1">
      <c r="A194" s="131" t="s">
        <v>168</v>
      </c>
      <c r="B194" s="131"/>
      <c r="C194" s="131"/>
      <c r="D194" s="131"/>
      <c r="E194" s="131"/>
      <c r="F194" s="131"/>
      <c r="G194" s="131"/>
      <c r="H194" s="131"/>
      <c r="I194" s="131"/>
      <c r="J194" s="131"/>
      <c r="K194" s="131"/>
      <c r="L194" s="131"/>
      <c r="M194" s="131"/>
    </row>
    <row r="195" spans="1:13" ht="15.75">
      <c r="A195" s="131" t="s">
        <v>169</v>
      </c>
      <c r="B195" s="131"/>
      <c r="C195" s="131"/>
      <c r="D195" s="131"/>
      <c r="E195" s="131"/>
      <c r="F195" s="131"/>
      <c r="G195" s="131"/>
      <c r="H195" s="131"/>
      <c r="I195" s="131"/>
      <c r="J195" s="131"/>
      <c r="K195" s="131"/>
      <c r="L195" s="131"/>
      <c r="M195" s="131"/>
    </row>
    <row r="196" spans="1:13" ht="15.75" customHeight="1">
      <c r="A196" s="154"/>
      <c r="B196" s="154"/>
      <c r="C196" s="154"/>
      <c r="D196" s="154"/>
      <c r="E196" s="154"/>
      <c r="F196" s="154"/>
      <c r="G196" s="154"/>
      <c r="H196" s="154"/>
      <c r="I196" s="154"/>
      <c r="J196" s="154"/>
      <c r="K196" s="154"/>
      <c r="L196" s="154"/>
      <c r="M196" s="154"/>
    </row>
    <row r="197" spans="1:13" ht="18.75" customHeight="1">
      <c r="A197" s="153" t="s">
        <v>375</v>
      </c>
      <c r="B197" s="153"/>
      <c r="C197" s="153"/>
      <c r="D197" s="153"/>
      <c r="E197" s="153"/>
      <c r="F197" s="153"/>
      <c r="G197" s="153"/>
      <c r="H197" s="153"/>
      <c r="I197" s="153"/>
      <c r="J197" s="153"/>
      <c r="K197" s="153"/>
      <c r="L197" s="153"/>
      <c r="M197" s="153"/>
    </row>
    <row r="198" spans="1:13" ht="15.75" customHeight="1">
      <c r="A198" s="153" t="s">
        <v>170</v>
      </c>
      <c r="B198" s="153"/>
      <c r="C198" s="153"/>
      <c r="D198" s="153"/>
      <c r="E198" s="153"/>
      <c r="F198" s="153"/>
      <c r="G198" s="153"/>
      <c r="H198" s="153"/>
      <c r="I198" s="153"/>
      <c r="J198" s="153"/>
      <c r="K198" s="153"/>
      <c r="L198" s="153"/>
      <c r="M198" s="153"/>
    </row>
    <row r="199" spans="1:13" ht="15" customHeight="1">
      <c r="A199" s="151"/>
      <c r="B199" s="151"/>
      <c r="C199" s="151"/>
      <c r="D199" s="151"/>
      <c r="E199" s="151"/>
      <c r="F199" s="151"/>
      <c r="G199" s="151"/>
      <c r="H199" s="151"/>
      <c r="I199" s="151"/>
      <c r="J199" s="151"/>
      <c r="K199" s="151"/>
      <c r="L199" s="151"/>
      <c r="M199" s="151"/>
    </row>
    <row r="200" spans="1:13" ht="33" customHeight="1">
      <c r="A200" s="154" t="s">
        <v>171</v>
      </c>
      <c r="B200" s="154"/>
      <c r="C200" s="154"/>
      <c r="D200" s="154"/>
      <c r="E200" s="154"/>
      <c r="F200" s="154"/>
      <c r="G200" s="154"/>
      <c r="H200" s="154"/>
      <c r="I200" s="154"/>
      <c r="J200" s="154"/>
      <c r="K200" s="154"/>
      <c r="L200" s="154"/>
      <c r="M200" s="154"/>
    </row>
    <row r="201" spans="1:13" ht="240.75" customHeight="1">
      <c r="A201" s="159" t="s">
        <v>482</v>
      </c>
      <c r="B201" s="159"/>
      <c r="C201" s="159"/>
      <c r="D201" s="159"/>
      <c r="E201" s="159"/>
      <c r="F201" s="159"/>
      <c r="G201" s="159"/>
      <c r="H201" s="159"/>
      <c r="I201" s="159"/>
      <c r="J201" s="159"/>
      <c r="K201" s="159"/>
      <c r="L201" s="159"/>
      <c r="M201" s="159"/>
    </row>
    <row r="202" spans="1:13" ht="93.75" customHeight="1">
      <c r="A202" s="158" t="s">
        <v>480</v>
      </c>
      <c r="B202" s="158"/>
      <c r="C202" s="158"/>
      <c r="D202" s="158"/>
      <c r="E202" s="158"/>
      <c r="F202" s="158"/>
      <c r="G202" s="158"/>
      <c r="H202" s="158"/>
      <c r="I202" s="158"/>
      <c r="J202" s="158"/>
      <c r="K202" s="158"/>
      <c r="L202" s="158"/>
      <c r="M202" s="158"/>
    </row>
    <row r="203" spans="1:13" ht="130.5" customHeight="1">
      <c r="A203" s="158" t="s">
        <v>481</v>
      </c>
      <c r="B203" s="158"/>
      <c r="C203" s="158"/>
      <c r="D203" s="158"/>
      <c r="E203" s="158"/>
      <c r="F203" s="158"/>
      <c r="G203" s="158"/>
      <c r="H203" s="158"/>
      <c r="I203" s="158"/>
      <c r="J203" s="158"/>
      <c r="K203" s="158"/>
      <c r="L203" s="158"/>
      <c r="M203" s="158"/>
    </row>
    <row r="204" spans="1:11" ht="1.5" customHeight="1">
      <c r="A204" s="2"/>
      <c r="B204" s="57"/>
      <c r="C204" s="57"/>
      <c r="D204" s="57"/>
      <c r="E204" s="57"/>
      <c r="F204" s="57"/>
      <c r="G204" s="57"/>
      <c r="H204" s="57"/>
      <c r="I204" s="57"/>
      <c r="J204" s="57"/>
      <c r="K204" s="57"/>
    </row>
    <row r="205" spans="1:13" ht="23.25" customHeight="1">
      <c r="A205" s="153" t="s">
        <v>376</v>
      </c>
      <c r="B205" s="153"/>
      <c r="C205" s="153"/>
      <c r="D205" s="153"/>
      <c r="E205" s="153"/>
      <c r="F205" s="153"/>
      <c r="G205" s="153"/>
      <c r="H205" s="153"/>
      <c r="I205" s="153"/>
      <c r="J205" s="153"/>
      <c r="K205" s="153"/>
      <c r="L205" s="153"/>
      <c r="M205" s="153"/>
    </row>
    <row r="206" spans="1:13" ht="21" customHeight="1">
      <c r="A206" s="153" t="s">
        <v>377</v>
      </c>
      <c r="B206" s="153"/>
      <c r="C206" s="153"/>
      <c r="D206" s="153"/>
      <c r="E206" s="153"/>
      <c r="F206" s="153"/>
      <c r="G206" s="153"/>
      <c r="H206" s="153"/>
      <c r="I206" s="153"/>
      <c r="J206" s="153"/>
      <c r="K206" s="153"/>
      <c r="L206" s="153"/>
      <c r="M206" s="153"/>
    </row>
    <row r="207" spans="1:13" ht="15.75" customHeight="1">
      <c r="A207" s="153" t="s">
        <v>172</v>
      </c>
      <c r="B207" s="153"/>
      <c r="C207" s="153"/>
      <c r="D207" s="153"/>
      <c r="E207" s="153"/>
      <c r="F207" s="153"/>
      <c r="G207" s="153"/>
      <c r="H207" s="153"/>
      <c r="I207" s="153"/>
      <c r="J207" s="153"/>
      <c r="K207" s="153"/>
      <c r="L207" s="153"/>
      <c r="M207" s="153"/>
    </row>
    <row r="208" spans="1:13" ht="12.75" customHeight="1">
      <c r="A208" s="151"/>
      <c r="B208" s="151"/>
      <c r="C208" s="151"/>
      <c r="D208" s="151"/>
      <c r="E208" s="151"/>
      <c r="F208" s="151"/>
      <c r="G208" s="151"/>
      <c r="H208" s="151"/>
      <c r="I208" s="151"/>
      <c r="J208" s="151"/>
      <c r="K208" s="151"/>
      <c r="L208" s="151"/>
      <c r="M208" s="151"/>
    </row>
    <row r="209" spans="1:13" ht="126.75" customHeight="1">
      <c r="A209" s="157" t="s">
        <v>121</v>
      </c>
      <c r="B209" s="157"/>
      <c r="C209" s="157"/>
      <c r="D209" s="157"/>
      <c r="E209" s="157"/>
      <c r="F209" s="157"/>
      <c r="G209" s="157"/>
      <c r="H209" s="157"/>
      <c r="I209" s="157"/>
      <c r="J209" s="157"/>
      <c r="K209" s="157"/>
      <c r="L209" s="157"/>
      <c r="M209" s="157"/>
    </row>
    <row r="210" spans="1:13" ht="80.25" customHeight="1">
      <c r="A210" s="157" t="s">
        <v>123</v>
      </c>
      <c r="B210" s="157"/>
      <c r="C210" s="157"/>
      <c r="D210" s="157"/>
      <c r="E210" s="157"/>
      <c r="F210" s="157"/>
      <c r="G210" s="157"/>
      <c r="H210" s="157"/>
      <c r="I210" s="157"/>
      <c r="J210" s="157"/>
      <c r="K210" s="157"/>
      <c r="L210" s="157"/>
      <c r="M210" s="157"/>
    </row>
    <row r="211" spans="1:13" ht="146.25" customHeight="1">
      <c r="A211" s="157" t="s">
        <v>122</v>
      </c>
      <c r="B211" s="157"/>
      <c r="C211" s="157"/>
      <c r="D211" s="157"/>
      <c r="E211" s="157"/>
      <c r="F211" s="157"/>
      <c r="G211" s="157"/>
      <c r="H211" s="157"/>
      <c r="I211" s="157"/>
      <c r="J211" s="157"/>
      <c r="K211" s="157"/>
      <c r="L211" s="157"/>
      <c r="M211" s="157"/>
    </row>
    <row r="212" spans="1:13" ht="80.25" customHeight="1">
      <c r="A212" s="157" t="s">
        <v>63</v>
      </c>
      <c r="B212" s="157"/>
      <c r="C212" s="157"/>
      <c r="D212" s="157"/>
      <c r="E212" s="157"/>
      <c r="F212" s="157"/>
      <c r="G212" s="157"/>
      <c r="H212" s="157"/>
      <c r="I212" s="157"/>
      <c r="J212" s="157"/>
      <c r="K212" s="157"/>
      <c r="L212" s="157"/>
      <c r="M212" s="157"/>
    </row>
    <row r="213" spans="1:13" ht="48" customHeight="1">
      <c r="A213" s="157" t="s">
        <v>622</v>
      </c>
      <c r="B213" s="157"/>
      <c r="C213" s="157"/>
      <c r="D213" s="157"/>
      <c r="E213" s="157"/>
      <c r="F213" s="157"/>
      <c r="G213" s="157"/>
      <c r="H213" s="157"/>
      <c r="I213" s="157"/>
      <c r="J213" s="157"/>
      <c r="K213" s="157"/>
      <c r="L213" s="157"/>
      <c r="M213" s="157"/>
    </row>
    <row r="214" spans="1:13" ht="33" customHeight="1">
      <c r="A214" s="157" t="s">
        <v>621</v>
      </c>
      <c r="B214" s="157"/>
      <c r="C214" s="157"/>
      <c r="D214" s="157"/>
      <c r="E214" s="157"/>
      <c r="F214" s="157"/>
      <c r="G214" s="157"/>
      <c r="H214" s="157"/>
      <c r="I214" s="157"/>
      <c r="J214" s="157"/>
      <c r="K214" s="157"/>
      <c r="L214" s="157"/>
      <c r="M214" s="157"/>
    </row>
    <row r="215" spans="1:11" ht="15.75" customHeight="1">
      <c r="A215" s="51"/>
      <c r="B215" s="49"/>
      <c r="C215" s="49"/>
      <c r="D215" s="49"/>
      <c r="E215" s="49"/>
      <c r="F215" s="49"/>
      <c r="G215" s="49"/>
      <c r="H215" s="49"/>
      <c r="I215" s="49"/>
      <c r="J215" s="49"/>
      <c r="K215" s="49"/>
    </row>
    <row r="216" spans="1:13" ht="15.75" customHeight="1">
      <c r="A216" s="150" t="s">
        <v>378</v>
      </c>
      <c r="B216" s="150"/>
      <c r="C216" s="150"/>
      <c r="D216" s="150"/>
      <c r="E216" s="150"/>
      <c r="F216" s="150"/>
      <c r="G216" s="150"/>
      <c r="H216" s="150"/>
      <c r="I216" s="150"/>
      <c r="J216" s="150"/>
      <c r="K216" s="150"/>
      <c r="L216" s="150"/>
      <c r="M216" s="150"/>
    </row>
    <row r="217" spans="1:13" ht="15.75" customHeight="1">
      <c r="A217" s="150" t="s">
        <v>355</v>
      </c>
      <c r="B217" s="150"/>
      <c r="C217" s="150"/>
      <c r="D217" s="150"/>
      <c r="E217" s="150"/>
      <c r="F217" s="150"/>
      <c r="G217" s="150"/>
      <c r="H217" s="150"/>
      <c r="I217" s="150"/>
      <c r="J217" s="150"/>
      <c r="K217" s="150"/>
      <c r="L217" s="150"/>
      <c r="M217" s="150"/>
    </row>
    <row r="218" spans="1:13" ht="15.75" customHeight="1">
      <c r="A218" s="151"/>
      <c r="B218" s="151"/>
      <c r="C218" s="151"/>
      <c r="D218" s="151"/>
      <c r="E218" s="151"/>
      <c r="F218" s="151"/>
      <c r="G218" s="151"/>
      <c r="H218" s="151"/>
      <c r="I218" s="151"/>
      <c r="J218" s="151"/>
      <c r="K218" s="151"/>
      <c r="L218" s="151"/>
      <c r="M218" s="151"/>
    </row>
    <row r="219" spans="1:12" ht="71.25" customHeight="1">
      <c r="A219" s="154" t="s">
        <v>124</v>
      </c>
      <c r="B219" s="154"/>
      <c r="C219" s="154"/>
      <c r="D219" s="154"/>
      <c r="E219" s="154"/>
      <c r="F219" s="154"/>
      <c r="G219" s="154"/>
      <c r="H219" s="154"/>
      <c r="I219" s="154"/>
      <c r="J219" s="154"/>
      <c r="K219" s="154"/>
      <c r="L219" s="154"/>
    </row>
    <row r="220" spans="1:12" ht="26.25" customHeight="1">
      <c r="A220" s="147" t="s">
        <v>623</v>
      </c>
      <c r="B220" s="147"/>
      <c r="C220" s="147"/>
      <c r="D220" s="147"/>
      <c r="E220" s="147"/>
      <c r="F220" s="147"/>
      <c r="G220" s="147"/>
      <c r="H220" s="147"/>
      <c r="I220" s="147"/>
      <c r="J220" s="147"/>
      <c r="K220" s="147"/>
      <c r="L220" s="147"/>
    </row>
    <row r="221" spans="1:13" ht="25.5" customHeight="1">
      <c r="A221" s="147" t="s">
        <v>173</v>
      </c>
      <c r="B221" s="147"/>
      <c r="C221" s="147"/>
      <c r="D221" s="147"/>
      <c r="E221" s="147"/>
      <c r="F221" s="147"/>
      <c r="G221" s="147"/>
      <c r="H221" s="147"/>
      <c r="I221" s="147"/>
      <c r="J221" s="147"/>
      <c r="K221" s="147"/>
      <c r="L221" s="147"/>
      <c r="M221" s="147"/>
    </row>
    <row r="222" spans="1:13" ht="34.5" customHeight="1">
      <c r="A222" s="147" t="s">
        <v>174</v>
      </c>
      <c r="B222" s="147"/>
      <c r="C222" s="147"/>
      <c r="D222" s="147"/>
      <c r="E222" s="147"/>
      <c r="F222" s="147"/>
      <c r="G222" s="147"/>
      <c r="H222" s="147"/>
      <c r="I222" s="147"/>
      <c r="J222" s="147"/>
      <c r="K222" s="147"/>
      <c r="L222" s="147"/>
      <c r="M222" s="147"/>
    </row>
    <row r="223" spans="1:13" ht="31.5" customHeight="1">
      <c r="A223" s="147" t="s">
        <v>175</v>
      </c>
      <c r="B223" s="147"/>
      <c r="C223" s="147"/>
      <c r="D223" s="147"/>
      <c r="E223" s="147"/>
      <c r="F223" s="147"/>
      <c r="G223" s="147"/>
      <c r="H223" s="147"/>
      <c r="I223" s="147"/>
      <c r="J223" s="147"/>
      <c r="K223" s="147"/>
      <c r="L223" s="147"/>
      <c r="M223" s="147"/>
    </row>
    <row r="224" spans="1:13" ht="36" customHeight="1">
      <c r="A224" s="147" t="s">
        <v>176</v>
      </c>
      <c r="B224" s="147"/>
      <c r="C224" s="147"/>
      <c r="D224" s="147"/>
      <c r="E224" s="147"/>
      <c r="F224" s="147"/>
      <c r="G224" s="147"/>
      <c r="H224" s="147"/>
      <c r="I224" s="147"/>
      <c r="J224" s="147"/>
      <c r="K224" s="147"/>
      <c r="L224" s="147"/>
      <c r="M224" s="147"/>
    </row>
    <row r="225" spans="1:13" ht="31.5" customHeight="1">
      <c r="A225" s="149" t="s">
        <v>624</v>
      </c>
      <c r="B225" s="149"/>
      <c r="C225" s="149"/>
      <c r="D225" s="149"/>
      <c r="E225" s="149"/>
      <c r="F225" s="149"/>
      <c r="G225" s="149"/>
      <c r="H225" s="149"/>
      <c r="I225" s="149"/>
      <c r="J225" s="149"/>
      <c r="K225" s="149"/>
      <c r="L225" s="149"/>
      <c r="M225" s="149"/>
    </row>
    <row r="226" spans="1:13" ht="31.5" customHeight="1">
      <c r="A226" s="149" t="s">
        <v>625</v>
      </c>
      <c r="B226" s="149"/>
      <c r="C226" s="149"/>
      <c r="D226" s="149"/>
      <c r="E226" s="149"/>
      <c r="F226" s="149"/>
      <c r="G226" s="149"/>
      <c r="H226" s="149"/>
      <c r="I226" s="149"/>
      <c r="J226" s="149"/>
      <c r="K226" s="149"/>
      <c r="L226" s="149"/>
      <c r="M226" s="149"/>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50" t="s">
        <v>379</v>
      </c>
      <c r="B229" s="150"/>
      <c r="C229" s="150"/>
      <c r="D229" s="150"/>
      <c r="E229" s="150"/>
      <c r="F229" s="150"/>
      <c r="G229" s="150"/>
      <c r="H229" s="150"/>
      <c r="I229" s="150"/>
      <c r="J229" s="150"/>
      <c r="K229" s="150"/>
      <c r="L229" s="150"/>
      <c r="M229" s="150"/>
    </row>
    <row r="230" spans="1:13" ht="15.75">
      <c r="A230" s="150" t="s">
        <v>356</v>
      </c>
      <c r="B230" s="150"/>
      <c r="C230" s="150"/>
      <c r="D230" s="150"/>
      <c r="E230" s="150"/>
      <c r="F230" s="150"/>
      <c r="G230" s="150"/>
      <c r="H230" s="150"/>
      <c r="I230" s="150"/>
      <c r="J230" s="150"/>
      <c r="K230" s="150"/>
      <c r="L230" s="150"/>
      <c r="M230" s="150"/>
    </row>
    <row r="231" spans="1:11" ht="19.5" customHeight="1">
      <c r="A231" s="53"/>
      <c r="B231" s="53"/>
      <c r="C231" s="53"/>
      <c r="D231" s="53"/>
      <c r="E231" s="53"/>
      <c r="F231" s="53"/>
      <c r="G231" s="53"/>
      <c r="H231" s="53"/>
      <c r="I231" s="53"/>
      <c r="J231" s="53"/>
      <c r="K231" s="53"/>
    </row>
    <row r="232" spans="1:13" ht="17.25" customHeight="1">
      <c r="A232" s="156" t="s">
        <v>177</v>
      </c>
      <c r="B232" s="156"/>
      <c r="C232" s="156"/>
      <c r="D232" s="156"/>
      <c r="E232" s="156"/>
      <c r="F232" s="156"/>
      <c r="G232" s="156"/>
      <c r="H232" s="156"/>
      <c r="I232" s="156"/>
      <c r="J232" s="156"/>
      <c r="K232" s="156"/>
      <c r="L232" s="156"/>
      <c r="M232" s="156"/>
    </row>
    <row r="233" spans="1:13" ht="15.75" customHeight="1">
      <c r="A233" s="149" t="s">
        <v>178</v>
      </c>
      <c r="B233" s="149"/>
      <c r="C233" s="149"/>
      <c r="D233" s="149"/>
      <c r="E233" s="149"/>
      <c r="F233" s="149"/>
      <c r="G233" s="149"/>
      <c r="H233" s="149"/>
      <c r="I233" s="149"/>
      <c r="J233" s="149"/>
      <c r="K233" s="149"/>
      <c r="L233" s="149"/>
      <c r="M233" s="149"/>
    </row>
    <row r="234" spans="1:13" ht="20.25" customHeight="1">
      <c r="A234" s="149" t="s">
        <v>179</v>
      </c>
      <c r="B234" s="149"/>
      <c r="C234" s="149"/>
      <c r="D234" s="149"/>
      <c r="E234" s="149"/>
      <c r="F234" s="149"/>
      <c r="G234" s="149"/>
      <c r="H234" s="149"/>
      <c r="I234" s="149"/>
      <c r="J234" s="149"/>
      <c r="K234" s="149"/>
      <c r="L234" s="149"/>
      <c r="M234" s="149"/>
    </row>
    <row r="235" spans="1:13" ht="21" customHeight="1">
      <c r="A235" s="149" t="s">
        <v>180</v>
      </c>
      <c r="B235" s="149"/>
      <c r="C235" s="149"/>
      <c r="D235" s="149"/>
      <c r="E235" s="149"/>
      <c r="F235" s="149"/>
      <c r="G235" s="149"/>
      <c r="H235" s="149"/>
      <c r="I235" s="149"/>
      <c r="J235" s="149"/>
      <c r="K235" s="149"/>
      <c r="L235" s="149"/>
      <c r="M235" s="149"/>
    </row>
    <row r="236" spans="1:11" ht="16.5" customHeight="1">
      <c r="A236" s="52"/>
      <c r="B236" s="50"/>
      <c r="C236" s="50"/>
      <c r="D236" s="50"/>
      <c r="E236" s="50"/>
      <c r="F236" s="50"/>
      <c r="G236" s="50"/>
      <c r="H236" s="50"/>
      <c r="I236" s="50"/>
      <c r="J236" s="50"/>
      <c r="K236" s="50"/>
    </row>
    <row r="237" spans="1:13" ht="16.5" customHeight="1">
      <c r="A237" s="153" t="s">
        <v>374</v>
      </c>
      <c r="B237" s="153"/>
      <c r="C237" s="153"/>
      <c r="D237" s="153"/>
      <c r="E237" s="153"/>
      <c r="F237" s="153"/>
      <c r="G237" s="153"/>
      <c r="H237" s="153"/>
      <c r="I237" s="153"/>
      <c r="J237" s="153"/>
      <c r="K237" s="153"/>
      <c r="L237" s="153"/>
      <c r="M237" s="153"/>
    </row>
    <row r="238" spans="1:13" ht="26.25" customHeight="1">
      <c r="A238" s="153" t="s">
        <v>255</v>
      </c>
      <c r="B238" s="153"/>
      <c r="C238" s="153"/>
      <c r="D238" s="153"/>
      <c r="E238" s="153"/>
      <c r="F238" s="153"/>
      <c r="G238" s="153"/>
      <c r="H238" s="153"/>
      <c r="I238" s="153"/>
      <c r="J238" s="153"/>
      <c r="K238" s="153"/>
      <c r="L238" s="153"/>
      <c r="M238" s="153"/>
    </row>
    <row r="239" spans="1:13" ht="18.75" customHeight="1">
      <c r="A239" s="153" t="s">
        <v>256</v>
      </c>
      <c r="B239" s="153"/>
      <c r="C239" s="153"/>
      <c r="D239" s="153"/>
      <c r="E239" s="153"/>
      <c r="F239" s="153"/>
      <c r="G239" s="153"/>
      <c r="H239" s="153"/>
      <c r="I239" s="153"/>
      <c r="J239" s="153"/>
      <c r="K239" s="153"/>
      <c r="L239" s="153"/>
      <c r="M239" s="153"/>
    </row>
    <row r="240" spans="1:11" ht="18" customHeight="1">
      <c r="A240" s="2"/>
      <c r="B240" s="54"/>
      <c r="C240" s="54"/>
      <c r="D240" s="54"/>
      <c r="E240" s="54"/>
      <c r="F240" s="54"/>
      <c r="G240" s="54"/>
      <c r="H240" s="54"/>
      <c r="I240" s="54"/>
      <c r="J240" s="54"/>
      <c r="K240" s="54"/>
    </row>
    <row r="241" spans="1:13" ht="18" customHeight="1">
      <c r="A241" s="152" t="s">
        <v>380</v>
      </c>
      <c r="B241" s="152"/>
      <c r="C241" s="152"/>
      <c r="D241" s="152"/>
      <c r="E241" s="152"/>
      <c r="F241" s="152"/>
      <c r="G241" s="152"/>
      <c r="H241" s="152"/>
      <c r="I241" s="152"/>
      <c r="J241" s="152"/>
      <c r="K241" s="152"/>
      <c r="L241" s="152"/>
      <c r="M241" s="152"/>
    </row>
    <row r="242" spans="1:13" ht="18" customHeight="1">
      <c r="A242" s="152" t="s">
        <v>381</v>
      </c>
      <c r="B242" s="152"/>
      <c r="C242" s="152"/>
      <c r="D242" s="152"/>
      <c r="E242" s="152"/>
      <c r="F242" s="152"/>
      <c r="G242" s="152"/>
      <c r="H242" s="152"/>
      <c r="I242" s="152"/>
      <c r="J242" s="152"/>
      <c r="K242" s="152"/>
      <c r="L242" s="152"/>
      <c r="M242" s="152"/>
    </row>
    <row r="243" spans="1:13" ht="17.25" customHeight="1">
      <c r="A243" s="151"/>
      <c r="B243" s="151"/>
      <c r="C243" s="151"/>
      <c r="D243" s="151"/>
      <c r="E243" s="151"/>
      <c r="F243" s="151"/>
      <c r="G243" s="151"/>
      <c r="H243" s="151"/>
      <c r="I243" s="151"/>
      <c r="J243" s="151"/>
      <c r="K243" s="151"/>
      <c r="L243" s="151"/>
      <c r="M243" s="151"/>
    </row>
    <row r="244" spans="1:13" ht="33" customHeight="1">
      <c r="A244" s="147" t="s">
        <v>257</v>
      </c>
      <c r="B244" s="147"/>
      <c r="C244" s="147"/>
      <c r="D244" s="147"/>
      <c r="E244" s="147"/>
      <c r="F244" s="147"/>
      <c r="G244" s="147"/>
      <c r="H244" s="147"/>
      <c r="I244" s="147"/>
      <c r="J244" s="147"/>
      <c r="K244" s="147"/>
      <c r="L244" s="147"/>
      <c r="M244" s="147"/>
    </row>
    <row r="245" spans="1:13" ht="19.5" customHeight="1">
      <c r="A245" s="147" t="s">
        <v>258</v>
      </c>
      <c r="B245" s="147"/>
      <c r="C245" s="147"/>
      <c r="D245" s="147"/>
      <c r="E245" s="147"/>
      <c r="F245" s="147"/>
      <c r="G245" s="147"/>
      <c r="H245" s="147"/>
      <c r="I245" s="147"/>
      <c r="J245" s="147"/>
      <c r="K245" s="147"/>
      <c r="L245" s="147"/>
      <c r="M245" s="147"/>
    </row>
    <row r="246" spans="1:13" ht="30.75" customHeight="1">
      <c r="A246" s="147" t="s">
        <v>259</v>
      </c>
      <c r="B246" s="147"/>
      <c r="C246" s="147"/>
      <c r="D246" s="147"/>
      <c r="E246" s="147"/>
      <c r="F246" s="147"/>
      <c r="G246" s="147"/>
      <c r="H246" s="147"/>
      <c r="I246" s="147"/>
      <c r="J246" s="147"/>
      <c r="K246" s="147"/>
      <c r="L246" s="147"/>
      <c r="M246" s="147"/>
    </row>
    <row r="247" spans="1:13" ht="24" customHeight="1">
      <c r="A247" s="147" t="s">
        <v>260</v>
      </c>
      <c r="B247" s="147"/>
      <c r="C247" s="147"/>
      <c r="D247" s="147"/>
      <c r="E247" s="147"/>
      <c r="F247" s="147"/>
      <c r="G247" s="147"/>
      <c r="H247" s="147"/>
      <c r="I247" s="147"/>
      <c r="J247" s="147"/>
      <c r="K247" s="147"/>
      <c r="L247" s="147"/>
      <c r="M247" s="147"/>
    </row>
    <row r="248" spans="1:13" ht="19.5" customHeight="1">
      <c r="A248" s="147" t="s">
        <v>261</v>
      </c>
      <c r="B248" s="147"/>
      <c r="C248" s="147"/>
      <c r="D248" s="147"/>
      <c r="E248" s="147"/>
      <c r="F248" s="147"/>
      <c r="G248" s="147"/>
      <c r="H248" s="147"/>
      <c r="I248" s="147"/>
      <c r="J248" s="147"/>
      <c r="K248" s="147"/>
      <c r="L248" s="147"/>
      <c r="M248" s="147"/>
    </row>
    <row r="249" spans="1:13" ht="23.25" customHeight="1">
      <c r="A249" s="147" t="s">
        <v>262</v>
      </c>
      <c r="B249" s="147"/>
      <c r="C249" s="147"/>
      <c r="D249" s="147"/>
      <c r="E249" s="147"/>
      <c r="F249" s="147"/>
      <c r="G249" s="147"/>
      <c r="H249" s="147"/>
      <c r="I249" s="147"/>
      <c r="J249" s="147"/>
      <c r="K249" s="147"/>
      <c r="L249" s="147"/>
      <c r="M249" s="147"/>
    </row>
    <row r="250" spans="1:13" ht="20.25" customHeight="1">
      <c r="A250" s="147" t="s">
        <v>263</v>
      </c>
      <c r="B250" s="147"/>
      <c r="C250" s="147"/>
      <c r="D250" s="147"/>
      <c r="E250" s="147"/>
      <c r="F250" s="147"/>
      <c r="G250" s="147"/>
      <c r="H250" s="147"/>
      <c r="I250" s="147"/>
      <c r="J250" s="147"/>
      <c r="K250" s="147"/>
      <c r="L250" s="147"/>
      <c r="M250" s="147"/>
    </row>
    <row r="251" spans="1:13" ht="18.75" customHeight="1">
      <c r="A251" s="151" t="s">
        <v>265</v>
      </c>
      <c r="B251" s="151"/>
      <c r="C251" s="151"/>
      <c r="D251" s="151"/>
      <c r="E251" s="151"/>
      <c r="F251" s="151"/>
      <c r="G251" s="151"/>
      <c r="H251" s="151"/>
      <c r="I251" s="151"/>
      <c r="J251" s="151"/>
      <c r="K251" s="151"/>
      <c r="L251" s="151"/>
      <c r="M251" s="151"/>
    </row>
    <row r="252" spans="1:13" ht="36" customHeight="1">
      <c r="A252" s="151" t="s">
        <v>266</v>
      </c>
      <c r="B252" s="151"/>
      <c r="C252" s="151"/>
      <c r="D252" s="151"/>
      <c r="E252" s="151"/>
      <c r="F252" s="151"/>
      <c r="G252" s="151"/>
      <c r="H252" s="151"/>
      <c r="I252" s="151"/>
      <c r="J252" s="151"/>
      <c r="K252" s="151"/>
      <c r="L252" s="151"/>
      <c r="M252" s="151"/>
    </row>
    <row r="253" spans="1:13" ht="20.25" customHeight="1">
      <c r="A253" s="151" t="s">
        <v>267</v>
      </c>
      <c r="B253" s="151"/>
      <c r="C253" s="151"/>
      <c r="D253" s="151"/>
      <c r="E253" s="151"/>
      <c r="F253" s="151"/>
      <c r="G253" s="151"/>
      <c r="H253" s="151"/>
      <c r="I253" s="151"/>
      <c r="J253" s="151"/>
      <c r="K253" s="151"/>
      <c r="L253" s="151"/>
      <c r="M253" s="151"/>
    </row>
    <row r="254" spans="1:13" ht="20.25" customHeight="1">
      <c r="A254" s="151" t="s">
        <v>268</v>
      </c>
      <c r="B254" s="151"/>
      <c r="C254" s="151"/>
      <c r="D254" s="151"/>
      <c r="E254" s="151"/>
      <c r="F254" s="151"/>
      <c r="G254" s="151"/>
      <c r="H254" s="151"/>
      <c r="I254" s="151"/>
      <c r="J254" s="151"/>
      <c r="K254" s="151"/>
      <c r="L254" s="151"/>
      <c r="M254" s="151"/>
    </row>
    <row r="255" spans="1:13" ht="30.75" customHeight="1">
      <c r="A255" s="151" t="s">
        <v>269</v>
      </c>
      <c r="B255" s="151"/>
      <c r="C255" s="151"/>
      <c r="D255" s="151"/>
      <c r="E255" s="151"/>
      <c r="F255" s="151"/>
      <c r="G255" s="151"/>
      <c r="H255" s="151"/>
      <c r="I255" s="151"/>
      <c r="J255" s="151"/>
      <c r="K255" s="151"/>
      <c r="L255" s="151"/>
      <c r="M255" s="151"/>
    </row>
    <row r="256" spans="1:13" ht="20.25" customHeight="1">
      <c r="A256" s="151" t="s">
        <v>270</v>
      </c>
      <c r="B256" s="151"/>
      <c r="C256" s="151"/>
      <c r="D256" s="151"/>
      <c r="E256" s="151"/>
      <c r="F256" s="151"/>
      <c r="G256" s="151"/>
      <c r="H256" s="151"/>
      <c r="I256" s="151"/>
      <c r="J256" s="151"/>
      <c r="K256" s="151"/>
      <c r="L256" s="151"/>
      <c r="M256" s="151"/>
    </row>
    <row r="257" spans="1:13" ht="20.25" customHeight="1">
      <c r="A257" s="151" t="s">
        <v>271</v>
      </c>
      <c r="B257" s="151"/>
      <c r="C257" s="151"/>
      <c r="D257" s="151"/>
      <c r="E257" s="151"/>
      <c r="F257" s="151"/>
      <c r="G257" s="151"/>
      <c r="H257" s="151"/>
      <c r="I257" s="151"/>
      <c r="J257" s="151"/>
      <c r="K257" s="151"/>
      <c r="L257" s="151"/>
      <c r="M257" s="151"/>
    </row>
    <row r="258" spans="1:13" ht="31.5" customHeight="1">
      <c r="A258" s="151" t="s">
        <v>272</v>
      </c>
      <c r="B258" s="151"/>
      <c r="C258" s="151"/>
      <c r="D258" s="151"/>
      <c r="E258" s="151"/>
      <c r="F258" s="151"/>
      <c r="G258" s="151"/>
      <c r="H258" s="151"/>
      <c r="I258" s="151"/>
      <c r="J258" s="151"/>
      <c r="K258" s="151"/>
      <c r="L258" s="151"/>
      <c r="M258" s="151"/>
    </row>
    <row r="259" spans="1:13" ht="30.75" customHeight="1">
      <c r="A259" s="151" t="s">
        <v>273</v>
      </c>
      <c r="B259" s="151"/>
      <c r="C259" s="151"/>
      <c r="D259" s="151"/>
      <c r="E259" s="151"/>
      <c r="F259" s="151"/>
      <c r="G259" s="151"/>
      <c r="H259" s="151"/>
      <c r="I259" s="151"/>
      <c r="J259" s="151"/>
      <c r="K259" s="151"/>
      <c r="L259" s="151"/>
      <c r="M259" s="151"/>
    </row>
    <row r="260" spans="1:13" ht="29.25" customHeight="1">
      <c r="A260" s="148" t="s">
        <v>274</v>
      </c>
      <c r="B260" s="148"/>
      <c r="C260" s="148"/>
      <c r="D260" s="148"/>
      <c r="E260" s="148"/>
      <c r="F260" s="148"/>
      <c r="G260" s="148"/>
      <c r="H260" s="148"/>
      <c r="I260" s="148"/>
      <c r="J260" s="148"/>
      <c r="K260" s="148"/>
      <c r="L260" s="148"/>
      <c r="M260" s="148"/>
    </row>
    <row r="261" spans="1:13" ht="15.75" customHeight="1">
      <c r="A261" s="148" t="s">
        <v>275</v>
      </c>
      <c r="B261" s="148"/>
      <c r="C261" s="148"/>
      <c r="D261" s="148"/>
      <c r="E261" s="148"/>
      <c r="F261" s="148"/>
      <c r="G261" s="148"/>
      <c r="H261" s="148"/>
      <c r="I261" s="148"/>
      <c r="J261" s="148"/>
      <c r="K261" s="148"/>
      <c r="L261" s="148"/>
      <c r="M261" s="148"/>
    </row>
    <row r="262" spans="1:13" ht="20.25" customHeight="1">
      <c r="A262" s="152"/>
      <c r="B262" s="152"/>
      <c r="C262" s="152"/>
      <c r="D262" s="152"/>
      <c r="E262" s="152"/>
      <c r="F262" s="152"/>
      <c r="G262" s="152"/>
      <c r="H262" s="152"/>
      <c r="I262" s="152"/>
      <c r="J262" s="152"/>
      <c r="K262" s="152"/>
      <c r="L262" s="152"/>
      <c r="M262" s="152"/>
    </row>
    <row r="263" spans="1:13" ht="20.25" customHeight="1">
      <c r="A263" s="152" t="s">
        <v>276</v>
      </c>
      <c r="B263" s="152"/>
      <c r="C263" s="152"/>
      <c r="D263" s="152"/>
      <c r="E263" s="152"/>
      <c r="F263" s="152"/>
      <c r="G263" s="152"/>
      <c r="H263" s="152"/>
      <c r="I263" s="152"/>
      <c r="J263" s="152"/>
      <c r="K263" s="152"/>
      <c r="L263" s="152"/>
      <c r="M263" s="152"/>
    </row>
    <row r="264" spans="1:13" ht="20.25" customHeight="1">
      <c r="A264" s="152" t="s">
        <v>277</v>
      </c>
      <c r="B264" s="152"/>
      <c r="C264" s="152"/>
      <c r="D264" s="152"/>
      <c r="E264" s="152"/>
      <c r="F264" s="152"/>
      <c r="G264" s="152"/>
      <c r="H264" s="152"/>
      <c r="I264" s="152"/>
      <c r="J264" s="152"/>
      <c r="K264" s="152"/>
      <c r="L264" s="152"/>
      <c r="M264" s="152"/>
    </row>
    <row r="265" spans="1:13" ht="20.25" customHeight="1">
      <c r="A265" s="151"/>
      <c r="B265" s="151"/>
      <c r="C265" s="151"/>
      <c r="D265" s="151"/>
      <c r="E265" s="151"/>
      <c r="F265" s="151"/>
      <c r="G265" s="151"/>
      <c r="H265" s="151"/>
      <c r="I265" s="151"/>
      <c r="J265" s="151"/>
      <c r="K265" s="151"/>
      <c r="L265" s="151"/>
      <c r="M265" s="151"/>
    </row>
    <row r="266" spans="1:13" ht="33" customHeight="1">
      <c r="A266" s="157" t="s">
        <v>17</v>
      </c>
      <c r="B266" s="157"/>
      <c r="C266" s="157"/>
      <c r="D266" s="157"/>
      <c r="E266" s="157"/>
      <c r="F266" s="157"/>
      <c r="G266" s="157"/>
      <c r="H266" s="157"/>
      <c r="I266" s="157"/>
      <c r="J266" s="157"/>
      <c r="K266" s="157"/>
      <c r="L266" s="157"/>
      <c r="M266" s="157"/>
    </row>
    <row r="267" spans="1:13" ht="24.75" customHeight="1">
      <c r="A267" s="157" t="s">
        <v>18</v>
      </c>
      <c r="B267" s="157"/>
      <c r="C267" s="157"/>
      <c r="D267" s="157"/>
      <c r="E267" s="157"/>
      <c r="F267" s="157"/>
      <c r="G267" s="157"/>
      <c r="H267" s="157"/>
      <c r="I267" s="157"/>
      <c r="J267" s="157"/>
      <c r="K267" s="157"/>
      <c r="L267" s="157"/>
      <c r="M267" s="157"/>
    </row>
    <row r="268" spans="1:13" ht="24.75" customHeight="1">
      <c r="A268" s="157" t="s">
        <v>80</v>
      </c>
      <c r="B268" s="157"/>
      <c r="C268" s="157"/>
      <c r="D268" s="157"/>
      <c r="E268" s="157"/>
      <c r="F268" s="157"/>
      <c r="G268" s="157"/>
      <c r="H268" s="157"/>
      <c r="I268" s="157"/>
      <c r="J268" s="157"/>
      <c r="K268" s="157"/>
      <c r="L268" s="157"/>
      <c r="M268" s="157"/>
    </row>
    <row r="269" spans="1:13" ht="34.5" customHeight="1">
      <c r="A269" s="157" t="s">
        <v>79</v>
      </c>
      <c r="B269" s="157"/>
      <c r="C269" s="157"/>
      <c r="D269" s="157"/>
      <c r="E269" s="157"/>
      <c r="F269" s="157"/>
      <c r="G269" s="157"/>
      <c r="H269" s="157"/>
      <c r="I269" s="157"/>
      <c r="J269" s="157"/>
      <c r="K269" s="157"/>
      <c r="L269" s="157"/>
      <c r="M269" s="157"/>
    </row>
    <row r="270" spans="1:13" ht="60.75" customHeight="1">
      <c r="A270" s="177" t="s">
        <v>81</v>
      </c>
      <c r="B270" s="177"/>
      <c r="C270" s="177"/>
      <c r="D270" s="177"/>
      <c r="E270" s="177"/>
      <c r="F270" s="177"/>
      <c r="G270" s="177"/>
      <c r="H270" s="177"/>
      <c r="I270" s="177"/>
      <c r="J270" s="177"/>
      <c r="K270" s="177"/>
      <c r="L270" s="177"/>
      <c r="M270" s="177"/>
    </row>
    <row r="271" spans="1:13" ht="32.25" customHeight="1">
      <c r="A271" s="157" t="s">
        <v>19</v>
      </c>
      <c r="B271" s="157"/>
      <c r="C271" s="157"/>
      <c r="D271" s="157"/>
      <c r="E271" s="157"/>
      <c r="F271" s="157"/>
      <c r="G271" s="157"/>
      <c r="H271" s="157"/>
      <c r="I271" s="157"/>
      <c r="J271" s="157"/>
      <c r="K271" s="157"/>
      <c r="L271" s="157"/>
      <c r="M271" s="157"/>
    </row>
    <row r="272" spans="1:13" ht="31.5" customHeight="1">
      <c r="A272" s="157" t="s">
        <v>626</v>
      </c>
      <c r="B272" s="157"/>
      <c r="C272" s="157"/>
      <c r="D272" s="157"/>
      <c r="E272" s="157"/>
      <c r="F272" s="157"/>
      <c r="G272" s="157"/>
      <c r="H272" s="157"/>
      <c r="I272" s="157"/>
      <c r="J272" s="157"/>
      <c r="K272" s="157"/>
      <c r="L272" s="157"/>
      <c r="M272" s="157"/>
    </row>
    <row r="273" spans="1:13" ht="21" customHeight="1">
      <c r="A273" s="157" t="s">
        <v>20</v>
      </c>
      <c r="B273" s="157"/>
      <c r="C273" s="157"/>
      <c r="D273" s="157"/>
      <c r="E273" s="157"/>
      <c r="F273" s="157"/>
      <c r="G273" s="157"/>
      <c r="H273" s="157"/>
      <c r="I273" s="157"/>
      <c r="J273" s="157"/>
      <c r="K273" s="157"/>
      <c r="L273" s="157"/>
      <c r="M273" s="157"/>
    </row>
    <row r="274" spans="1:13" ht="21" customHeight="1">
      <c r="A274" s="157" t="s">
        <v>82</v>
      </c>
      <c r="B274" s="157"/>
      <c r="C274" s="157"/>
      <c r="D274" s="157"/>
      <c r="E274" s="157"/>
      <c r="F274" s="157"/>
      <c r="G274" s="157"/>
      <c r="H274" s="157"/>
      <c r="I274" s="157"/>
      <c r="J274" s="157"/>
      <c r="K274" s="157"/>
      <c r="L274" s="157"/>
      <c r="M274" s="157"/>
    </row>
    <row r="275" spans="1:13" ht="33.75" customHeight="1">
      <c r="A275" s="157" t="s">
        <v>83</v>
      </c>
      <c r="B275" s="157"/>
      <c r="C275" s="157"/>
      <c r="D275" s="157"/>
      <c r="E275" s="157"/>
      <c r="F275" s="157"/>
      <c r="G275" s="157"/>
      <c r="H275" s="157"/>
      <c r="I275" s="157"/>
      <c r="J275" s="157"/>
      <c r="K275" s="157"/>
      <c r="L275" s="157"/>
      <c r="M275" s="157"/>
    </row>
    <row r="276" spans="1:13" ht="36.75" customHeight="1">
      <c r="A276" s="157" t="s">
        <v>21</v>
      </c>
      <c r="B276" s="157"/>
      <c r="C276" s="157"/>
      <c r="D276" s="157"/>
      <c r="E276" s="157"/>
      <c r="F276" s="157"/>
      <c r="G276" s="157"/>
      <c r="H276" s="157"/>
      <c r="I276" s="157"/>
      <c r="J276" s="157"/>
      <c r="K276" s="157"/>
      <c r="L276" s="157"/>
      <c r="M276" s="157"/>
    </row>
    <row r="277" spans="1:13" ht="20.25" customHeight="1">
      <c r="A277" s="157" t="s">
        <v>22</v>
      </c>
      <c r="B277" s="157"/>
      <c r="C277" s="157"/>
      <c r="D277" s="157"/>
      <c r="E277" s="157"/>
      <c r="F277" s="157"/>
      <c r="G277" s="157"/>
      <c r="H277" s="157"/>
      <c r="I277" s="157"/>
      <c r="J277" s="157"/>
      <c r="K277" s="157"/>
      <c r="L277" s="157"/>
      <c r="M277" s="157"/>
    </row>
    <row r="278" spans="1:13" ht="21.75" customHeight="1">
      <c r="A278" s="157" t="s">
        <v>23</v>
      </c>
      <c r="B278" s="157"/>
      <c r="C278" s="157"/>
      <c r="D278" s="157"/>
      <c r="E278" s="157"/>
      <c r="F278" s="157"/>
      <c r="G278" s="157"/>
      <c r="H278" s="157"/>
      <c r="I278" s="157"/>
      <c r="J278" s="157"/>
      <c r="K278" s="157"/>
      <c r="L278" s="157"/>
      <c r="M278" s="157"/>
    </row>
    <row r="279" spans="1:13" ht="33.75" customHeight="1">
      <c r="A279" s="134" t="s">
        <v>84</v>
      </c>
      <c r="B279" s="134"/>
      <c r="C279" s="134"/>
      <c r="D279" s="134"/>
      <c r="E279" s="134"/>
      <c r="F279" s="134"/>
      <c r="G279" s="134"/>
      <c r="H279" s="134"/>
      <c r="I279" s="134"/>
      <c r="J279" s="134"/>
      <c r="K279" s="134"/>
      <c r="L279" s="134"/>
      <c r="M279" s="134"/>
    </row>
    <row r="280" spans="1:13" ht="21.75" customHeight="1">
      <c r="A280" s="134" t="s">
        <v>572</v>
      </c>
      <c r="B280" s="134"/>
      <c r="C280" s="134"/>
      <c r="D280" s="134"/>
      <c r="E280" s="134"/>
      <c r="F280" s="134"/>
      <c r="G280" s="134"/>
      <c r="H280" s="134"/>
      <c r="I280" s="134"/>
      <c r="J280" s="134"/>
      <c r="K280" s="134"/>
      <c r="L280" s="134"/>
      <c r="M280" s="134"/>
    </row>
    <row r="281" spans="1:13" ht="50.25" customHeight="1">
      <c r="A281" s="134" t="s">
        <v>587</v>
      </c>
      <c r="B281" s="134"/>
      <c r="C281" s="134"/>
      <c r="D281" s="134"/>
      <c r="E281" s="134"/>
      <c r="F281" s="134"/>
      <c r="G281" s="134"/>
      <c r="H281" s="134"/>
      <c r="I281" s="134"/>
      <c r="J281" s="134"/>
      <c r="K281" s="134"/>
      <c r="L281" s="134"/>
      <c r="M281" s="134"/>
    </row>
    <row r="282" spans="1:13" ht="60" customHeight="1">
      <c r="A282" s="177" t="s">
        <v>603</v>
      </c>
      <c r="B282" s="177"/>
      <c r="C282" s="177"/>
      <c r="D282" s="177"/>
      <c r="E282" s="177"/>
      <c r="F282" s="177"/>
      <c r="G282" s="177"/>
      <c r="H282" s="177"/>
      <c r="I282" s="177"/>
      <c r="J282" s="177"/>
      <c r="K282" s="177"/>
      <c r="L282" s="177"/>
      <c r="M282" s="177"/>
    </row>
    <row r="283" spans="1:13" ht="30.75" customHeight="1">
      <c r="A283" s="157" t="s">
        <v>24</v>
      </c>
      <c r="B283" s="157"/>
      <c r="C283" s="157"/>
      <c r="D283" s="157"/>
      <c r="E283" s="157"/>
      <c r="F283" s="157"/>
      <c r="G283" s="157"/>
      <c r="H283" s="157"/>
      <c r="I283" s="157"/>
      <c r="J283" s="157"/>
      <c r="K283" s="157"/>
      <c r="L283" s="157"/>
      <c r="M283" s="157"/>
    </row>
    <row r="284" spans="1:13" ht="20.25" customHeight="1">
      <c r="A284" s="157" t="s">
        <v>25</v>
      </c>
      <c r="B284" s="157"/>
      <c r="C284" s="157"/>
      <c r="D284" s="157"/>
      <c r="E284" s="157"/>
      <c r="F284" s="157"/>
      <c r="G284" s="157"/>
      <c r="H284" s="157"/>
      <c r="I284" s="157"/>
      <c r="J284" s="157"/>
      <c r="K284" s="157"/>
      <c r="L284" s="157"/>
      <c r="M284" s="157"/>
    </row>
    <row r="285" spans="1:13" ht="20.25" customHeight="1">
      <c r="A285" s="157" t="s">
        <v>588</v>
      </c>
      <c r="B285" s="157"/>
      <c r="C285" s="157"/>
      <c r="D285" s="157"/>
      <c r="E285" s="157"/>
      <c r="F285" s="157"/>
      <c r="G285" s="157"/>
      <c r="H285" s="157"/>
      <c r="I285" s="157"/>
      <c r="J285" s="157"/>
      <c r="K285" s="157"/>
      <c r="L285" s="157"/>
      <c r="M285" s="157"/>
    </row>
    <row r="286" spans="1:13" ht="20.25" customHeight="1">
      <c r="A286" s="157" t="s">
        <v>82</v>
      </c>
      <c r="B286" s="157"/>
      <c r="C286" s="157"/>
      <c r="D286" s="157"/>
      <c r="E286" s="157"/>
      <c r="F286" s="157"/>
      <c r="G286" s="157"/>
      <c r="H286" s="157"/>
      <c r="I286" s="157"/>
      <c r="J286" s="157"/>
      <c r="K286" s="157"/>
      <c r="L286" s="157"/>
      <c r="M286" s="157"/>
    </row>
    <row r="287" spans="1:13" ht="35.25" customHeight="1">
      <c r="A287" s="177" t="s">
        <v>26</v>
      </c>
      <c r="B287" s="177"/>
      <c r="C287" s="177"/>
      <c r="D287" s="177"/>
      <c r="E287" s="177"/>
      <c r="F287" s="177"/>
      <c r="G287" s="177"/>
      <c r="H287" s="177"/>
      <c r="I287" s="177"/>
      <c r="J287" s="177"/>
      <c r="K287" s="177"/>
      <c r="L287" s="177"/>
      <c r="M287" s="177"/>
    </row>
    <row r="288" spans="1:13" ht="20.25" customHeight="1">
      <c r="A288" s="152"/>
      <c r="B288" s="152"/>
      <c r="C288" s="152"/>
      <c r="D288" s="152"/>
      <c r="E288" s="152"/>
      <c r="F288" s="152"/>
      <c r="G288" s="152"/>
      <c r="H288" s="152"/>
      <c r="I288" s="152"/>
      <c r="J288" s="152"/>
      <c r="K288" s="152"/>
      <c r="L288" s="152"/>
      <c r="M288" s="152"/>
    </row>
    <row r="289" spans="1:13" ht="20.25" customHeight="1">
      <c r="A289" s="178" t="s">
        <v>27</v>
      </c>
      <c r="B289" s="178"/>
      <c r="C289" s="178"/>
      <c r="D289" s="178"/>
      <c r="E289" s="178"/>
      <c r="F289" s="178"/>
      <c r="G289" s="178"/>
      <c r="H289" s="178"/>
      <c r="I289" s="178"/>
      <c r="J289" s="178"/>
      <c r="K289" s="178"/>
      <c r="L289" s="178"/>
      <c r="M289" s="178"/>
    </row>
    <row r="290" spans="1:13" ht="20.25" customHeight="1">
      <c r="A290" s="178"/>
      <c r="B290" s="178"/>
      <c r="C290" s="178"/>
      <c r="D290" s="178"/>
      <c r="E290" s="178"/>
      <c r="F290" s="178"/>
      <c r="G290" s="178"/>
      <c r="H290" s="178"/>
      <c r="I290" s="178"/>
      <c r="J290" s="178"/>
      <c r="K290" s="178"/>
      <c r="L290" s="178"/>
      <c r="M290" s="178"/>
    </row>
    <row r="291" spans="1:13" ht="20.25" customHeight="1">
      <c r="A291" s="178" t="s">
        <v>28</v>
      </c>
      <c r="B291" s="178"/>
      <c r="C291" s="178"/>
      <c r="D291" s="178"/>
      <c r="E291" s="178"/>
      <c r="F291" s="178"/>
      <c r="G291" s="178"/>
      <c r="H291" s="178"/>
      <c r="I291" s="178"/>
      <c r="J291" s="178"/>
      <c r="K291" s="178"/>
      <c r="L291" s="178"/>
      <c r="M291" s="178"/>
    </row>
    <row r="292" spans="1:13" ht="20.25" customHeight="1">
      <c r="A292" s="178" t="s">
        <v>29</v>
      </c>
      <c r="B292" s="178"/>
      <c r="C292" s="178"/>
      <c r="D292" s="178"/>
      <c r="E292" s="178"/>
      <c r="F292" s="178"/>
      <c r="G292" s="178"/>
      <c r="H292" s="178"/>
      <c r="I292" s="178"/>
      <c r="J292" s="178"/>
      <c r="K292" s="178"/>
      <c r="L292" s="178"/>
      <c r="M292" s="178"/>
    </row>
    <row r="293" spans="1:13" ht="20.25" customHeight="1">
      <c r="A293" s="197"/>
      <c r="B293" s="197"/>
      <c r="C293" s="197"/>
      <c r="D293" s="197"/>
      <c r="E293" s="197"/>
      <c r="F293" s="197"/>
      <c r="G293" s="197"/>
      <c r="H293" s="197"/>
      <c r="I293" s="197"/>
      <c r="J293" s="197"/>
      <c r="K293" s="197"/>
      <c r="L293" s="197"/>
      <c r="M293" s="197"/>
    </row>
    <row r="294" spans="1:13" ht="20.25" customHeight="1">
      <c r="A294" s="152" t="s">
        <v>57</v>
      </c>
      <c r="B294" s="152"/>
      <c r="C294" s="152"/>
      <c r="D294" s="152"/>
      <c r="E294" s="152"/>
      <c r="F294" s="152"/>
      <c r="G294" s="152"/>
      <c r="H294" s="152"/>
      <c r="I294" s="152"/>
      <c r="J294" s="152"/>
      <c r="K294" s="72">
        <f>'приложение 1'!AK30</f>
        <v>82952.1</v>
      </c>
      <c r="L294" s="196" t="s">
        <v>56</v>
      </c>
      <c r="M294" s="196"/>
    </row>
    <row r="295" spans="1:13" ht="31.5" customHeight="1">
      <c r="A295" s="177" t="s">
        <v>30</v>
      </c>
      <c r="B295" s="177"/>
      <c r="C295" s="177"/>
      <c r="D295" s="177"/>
      <c r="E295" s="177"/>
      <c r="F295" s="177"/>
      <c r="G295" s="177"/>
      <c r="H295" s="177"/>
      <c r="I295" s="177"/>
      <c r="J295" s="177"/>
      <c r="K295" s="177"/>
      <c r="L295" s="177"/>
      <c r="M295" s="177"/>
    </row>
    <row r="296" spans="1:13" ht="20.25" customHeight="1">
      <c r="A296" s="141" t="s">
        <v>31</v>
      </c>
      <c r="B296" s="141"/>
      <c r="C296" s="141"/>
      <c r="D296" s="141"/>
      <c r="E296" s="141"/>
      <c r="F296" s="141"/>
      <c r="G296" s="141"/>
      <c r="H296" s="141"/>
      <c r="I296" s="141"/>
      <c r="J296" s="141"/>
      <c r="K296" s="141"/>
      <c r="L296" s="141"/>
      <c r="M296" s="141"/>
    </row>
    <row r="297" spans="1:13" ht="64.5" customHeight="1">
      <c r="A297" s="184" t="s">
        <v>418</v>
      </c>
      <c r="B297" s="185"/>
      <c r="C297" s="186"/>
      <c r="D297" s="198" t="s">
        <v>419</v>
      </c>
      <c r="E297" s="199"/>
      <c r="F297" s="199"/>
      <c r="G297" s="199"/>
      <c r="H297" s="199"/>
      <c r="I297" s="199"/>
      <c r="J297" s="199"/>
      <c r="K297" s="200"/>
      <c r="L297" s="180" t="s">
        <v>417</v>
      </c>
      <c r="M297" s="180"/>
    </row>
    <row r="298" spans="1:13" ht="25.5" customHeight="1" hidden="1" thickBot="1">
      <c r="A298" s="187"/>
      <c r="B298" s="188"/>
      <c r="C298" s="189"/>
      <c r="D298" s="199"/>
      <c r="E298" s="199"/>
      <c r="F298" s="199"/>
      <c r="G298" s="199"/>
      <c r="H298" s="199"/>
      <c r="I298" s="199"/>
      <c r="J298" s="199"/>
      <c r="K298" s="200"/>
      <c r="L298" s="180"/>
      <c r="M298" s="180"/>
    </row>
    <row r="299" spans="1:13" ht="20.25" customHeight="1" hidden="1" thickBot="1">
      <c r="A299" s="187"/>
      <c r="B299" s="188"/>
      <c r="C299" s="189"/>
      <c r="D299" s="199"/>
      <c r="E299" s="199"/>
      <c r="F299" s="199"/>
      <c r="G299" s="199"/>
      <c r="H299" s="199"/>
      <c r="I299" s="199"/>
      <c r="J299" s="199"/>
      <c r="K299" s="200"/>
      <c r="L299" s="180"/>
      <c r="M299" s="180"/>
    </row>
    <row r="300" spans="1:13" ht="20.25" customHeight="1" hidden="1" thickBot="1">
      <c r="A300" s="187"/>
      <c r="B300" s="188"/>
      <c r="C300" s="189"/>
      <c r="D300" s="199"/>
      <c r="E300" s="199"/>
      <c r="F300" s="199"/>
      <c r="G300" s="199"/>
      <c r="H300" s="199"/>
      <c r="I300" s="199"/>
      <c r="J300" s="199"/>
      <c r="K300" s="200"/>
      <c r="L300" s="180"/>
      <c r="M300" s="180"/>
    </row>
    <row r="301" spans="1:13" ht="100.5" customHeight="1">
      <c r="A301" s="187"/>
      <c r="B301" s="188"/>
      <c r="C301" s="189"/>
      <c r="D301" s="180" t="s">
        <v>422</v>
      </c>
      <c r="E301" s="180"/>
      <c r="F301" s="193" t="s">
        <v>421</v>
      </c>
      <c r="G301" s="194"/>
      <c r="H301" s="180" t="s">
        <v>420</v>
      </c>
      <c r="I301" s="180"/>
      <c r="J301" s="180" t="s">
        <v>382</v>
      </c>
      <c r="K301" s="181"/>
      <c r="L301" s="180"/>
      <c r="M301" s="180"/>
    </row>
    <row r="302" spans="1:13" ht="4.5" customHeight="1" hidden="1" thickBot="1">
      <c r="A302" s="187"/>
      <c r="B302" s="188"/>
      <c r="C302" s="189"/>
      <c r="D302" s="180"/>
      <c r="E302" s="180"/>
      <c r="F302" s="194"/>
      <c r="G302" s="194"/>
      <c r="H302" s="180"/>
      <c r="I302" s="180"/>
      <c r="J302" s="180"/>
      <c r="K302" s="181"/>
      <c r="L302" s="180"/>
      <c r="M302" s="180"/>
    </row>
    <row r="303" spans="1:13" ht="20.25" customHeight="1" hidden="1" thickBot="1">
      <c r="A303" s="187"/>
      <c r="B303" s="188"/>
      <c r="C303" s="189"/>
      <c r="D303" s="180"/>
      <c r="E303" s="180"/>
      <c r="F303" s="194"/>
      <c r="G303" s="194"/>
      <c r="H303" s="180"/>
      <c r="I303" s="180"/>
      <c r="J303" s="180"/>
      <c r="K303" s="181"/>
      <c r="L303" s="180"/>
      <c r="M303" s="180"/>
    </row>
    <row r="304" spans="1:13" ht="20.25" customHeight="1" hidden="1" thickBot="1">
      <c r="A304" s="187"/>
      <c r="B304" s="188"/>
      <c r="C304" s="189"/>
      <c r="D304" s="180"/>
      <c r="E304" s="180"/>
      <c r="F304" s="194"/>
      <c r="G304" s="194"/>
      <c r="H304" s="180"/>
      <c r="I304" s="180"/>
      <c r="J304" s="180"/>
      <c r="K304" s="181"/>
      <c r="L304" s="180"/>
      <c r="M304" s="180"/>
    </row>
    <row r="305" spans="1:13" ht="20.25" customHeight="1" hidden="1" thickBot="1">
      <c r="A305" s="190"/>
      <c r="B305" s="191"/>
      <c r="C305" s="192"/>
      <c r="D305" s="182"/>
      <c r="E305" s="182"/>
      <c r="F305" s="195"/>
      <c r="G305" s="195"/>
      <c r="H305" s="182"/>
      <c r="I305" s="182"/>
      <c r="J305" s="182"/>
      <c r="K305" s="183"/>
      <c r="L305" s="180"/>
      <c r="M305" s="180"/>
    </row>
    <row r="306" spans="1:13" ht="20.25" customHeight="1">
      <c r="A306" s="135" t="s">
        <v>412</v>
      </c>
      <c r="B306" s="135"/>
      <c r="C306" s="135"/>
      <c r="D306" s="135">
        <f>SUM('приложение 1'!AF31)</f>
        <v>4863.5</v>
      </c>
      <c r="E306" s="135"/>
      <c r="F306" s="135">
        <f>SUM('приложение 1'!AF41)</f>
        <v>8672.5</v>
      </c>
      <c r="G306" s="135"/>
      <c r="H306" s="135">
        <f>SUM('приложение 1'!AF53)</f>
        <v>2617.3</v>
      </c>
      <c r="I306" s="135"/>
      <c r="J306" s="135">
        <f>SUM('приложение 1'!AF66)</f>
        <v>1030.2</v>
      </c>
      <c r="K306" s="135"/>
      <c r="L306" s="179">
        <f>'приложение 1'!AF30</f>
        <v>17183.5</v>
      </c>
      <c r="M306" s="179"/>
    </row>
    <row r="307" spans="1:13" ht="20.25" customHeight="1">
      <c r="A307" s="135" t="s">
        <v>413</v>
      </c>
      <c r="B307" s="135"/>
      <c r="C307" s="135"/>
      <c r="D307" s="135">
        <f>SUM('приложение 1'!AG31)</f>
        <v>5116</v>
      </c>
      <c r="E307" s="135"/>
      <c r="F307" s="135">
        <f>SUM('приложение 1'!AG41)</f>
        <v>9625.800000000001</v>
      </c>
      <c r="G307" s="135"/>
      <c r="H307" s="135">
        <f>SUM('приложение 1'!AG53)</f>
        <v>2890.2999999999997</v>
      </c>
      <c r="I307" s="135"/>
      <c r="J307" s="135">
        <f>SUM('приложение 1'!AG66)</f>
        <v>934.4</v>
      </c>
      <c r="K307" s="135"/>
      <c r="L307" s="179">
        <f>'приложение 1'!AG30</f>
        <v>18566.500000000004</v>
      </c>
      <c r="M307" s="179"/>
    </row>
    <row r="308" spans="1:13" ht="20.25" customHeight="1">
      <c r="A308" s="135" t="s">
        <v>414</v>
      </c>
      <c r="B308" s="135"/>
      <c r="C308" s="135"/>
      <c r="D308" s="135">
        <f>'приложение 1'!AH31</f>
        <v>4608.6</v>
      </c>
      <c r="E308" s="135"/>
      <c r="F308" s="135">
        <f>'приложение 1'!AH41</f>
        <v>7993.5</v>
      </c>
      <c r="G308" s="135"/>
      <c r="H308" s="135">
        <f>'приложение 1'!AH53</f>
        <v>2794.8</v>
      </c>
      <c r="I308" s="135"/>
      <c r="J308" s="135">
        <f>SUM('приложение 1'!AH66)</f>
        <v>908.5</v>
      </c>
      <c r="K308" s="135"/>
      <c r="L308" s="179">
        <f>'приложение 1'!AH30</f>
        <v>16305.400000000001</v>
      </c>
      <c r="M308" s="179"/>
    </row>
    <row r="309" spans="1:13" ht="20.25" customHeight="1">
      <c r="A309" s="135" t="s">
        <v>415</v>
      </c>
      <c r="B309" s="135"/>
      <c r="C309" s="135"/>
      <c r="D309" s="135">
        <f>'приложение 1'!AI31</f>
        <v>4449.7</v>
      </c>
      <c r="E309" s="135"/>
      <c r="F309" s="135">
        <f>'приложение 1'!AI41</f>
        <v>7834.7</v>
      </c>
      <c r="G309" s="135"/>
      <c r="H309" s="135">
        <f>'приложение 1'!AI53</f>
        <v>2794.8</v>
      </c>
      <c r="I309" s="135"/>
      <c r="J309" s="135">
        <f>SUM('приложение 1'!AI66)</f>
        <v>908.5</v>
      </c>
      <c r="K309" s="135"/>
      <c r="L309" s="179">
        <f>'приложение 1'!AI30</f>
        <v>15987.7</v>
      </c>
      <c r="M309" s="179"/>
    </row>
    <row r="310" spans="1:13" ht="20.25" customHeight="1">
      <c r="A310" s="135" t="s">
        <v>416</v>
      </c>
      <c r="B310" s="135"/>
      <c r="C310" s="135"/>
      <c r="D310" s="135">
        <f>'приложение 1'!AJ31</f>
        <v>3500</v>
      </c>
      <c r="E310" s="135"/>
      <c r="F310" s="135">
        <f>'приложение 1'!AJ41</f>
        <v>8033</v>
      </c>
      <c r="G310" s="135"/>
      <c r="H310" s="135">
        <f>'приложение 1'!AJ53</f>
        <v>2439.1</v>
      </c>
      <c r="I310" s="135"/>
      <c r="J310" s="135">
        <f>SUM('приложение 1'!AJ66)</f>
        <v>936.9</v>
      </c>
      <c r="K310" s="135"/>
      <c r="L310" s="179">
        <f>'приложение 1'!AJ30</f>
        <v>14909</v>
      </c>
      <c r="M310" s="179"/>
    </row>
    <row r="311" spans="1:13" ht="20.25" customHeight="1">
      <c r="A311" s="184" t="s">
        <v>423</v>
      </c>
      <c r="B311" s="185"/>
      <c r="C311" s="186"/>
      <c r="D311" s="201">
        <f>'приложение 1'!AK31</f>
        <v>22537.8</v>
      </c>
      <c r="E311" s="202"/>
      <c r="F311" s="201">
        <f>'приложение 1'!AK41</f>
        <v>42159.5</v>
      </c>
      <c r="G311" s="202"/>
      <c r="H311" s="201">
        <f>'приложение 1'!AK53</f>
        <v>13536.300000000001</v>
      </c>
      <c r="I311" s="202"/>
      <c r="J311" s="201">
        <f>SUM('приложение 1'!AK66)</f>
        <v>4718.499999999999</v>
      </c>
      <c r="K311" s="202"/>
      <c r="L311" s="201">
        <f>'приложение 1'!AK30</f>
        <v>82952.1</v>
      </c>
      <c r="M311" s="202"/>
    </row>
    <row r="312" spans="1:13" ht="20.25" customHeight="1">
      <c r="A312" s="190"/>
      <c r="B312" s="191"/>
      <c r="C312" s="192"/>
      <c r="D312" s="203"/>
      <c r="E312" s="204"/>
      <c r="F312" s="203"/>
      <c r="G312" s="204"/>
      <c r="H312" s="203"/>
      <c r="I312" s="204"/>
      <c r="J312" s="203"/>
      <c r="K312" s="204"/>
      <c r="L312" s="203"/>
      <c r="M312" s="204"/>
    </row>
    <row r="313" spans="1:13" ht="20.25" customHeight="1">
      <c r="A313" s="58"/>
      <c r="B313" s="58"/>
      <c r="C313" s="58"/>
      <c r="D313" s="58"/>
      <c r="E313" s="58"/>
      <c r="F313" s="58"/>
      <c r="G313" s="58"/>
      <c r="H313" s="58"/>
      <c r="I313" s="58"/>
      <c r="J313" s="58"/>
      <c r="K313" s="58"/>
      <c r="L313" s="58"/>
      <c r="M313" s="58"/>
    </row>
    <row r="314" spans="1:13" ht="20.25" customHeight="1">
      <c r="A314" s="153" t="s">
        <v>375</v>
      </c>
      <c r="B314" s="153"/>
      <c r="C314" s="153"/>
      <c r="D314" s="153"/>
      <c r="E314" s="153"/>
      <c r="F314" s="153"/>
      <c r="G314" s="153"/>
      <c r="H314" s="153"/>
      <c r="I314" s="153"/>
      <c r="J314" s="153"/>
      <c r="K314" s="153"/>
      <c r="L314" s="153"/>
      <c r="M314" s="153"/>
    </row>
    <row r="315" spans="1:13" ht="20.25" customHeight="1">
      <c r="A315" s="153" t="s">
        <v>424</v>
      </c>
      <c r="B315" s="153"/>
      <c r="C315" s="153"/>
      <c r="D315" s="153"/>
      <c r="E315" s="153"/>
      <c r="F315" s="153"/>
      <c r="G315" s="153"/>
      <c r="H315" s="153"/>
      <c r="I315" s="153"/>
      <c r="J315" s="153"/>
      <c r="K315" s="153"/>
      <c r="L315" s="153"/>
      <c r="M315" s="153"/>
    </row>
    <row r="316" spans="1:13" ht="20.25" customHeight="1">
      <c r="A316" s="153" t="s">
        <v>425</v>
      </c>
      <c r="B316" s="153"/>
      <c r="C316" s="153"/>
      <c r="D316" s="153"/>
      <c r="E316" s="153"/>
      <c r="F316" s="153"/>
      <c r="G316" s="153"/>
      <c r="H316" s="153"/>
      <c r="I316" s="153"/>
      <c r="J316" s="153"/>
      <c r="K316" s="153"/>
      <c r="L316" s="153"/>
      <c r="M316" s="153"/>
    </row>
    <row r="317" spans="1:13" ht="15.75" customHeight="1">
      <c r="A317" s="151"/>
      <c r="B317" s="151"/>
      <c r="C317" s="151"/>
      <c r="D317" s="151"/>
      <c r="E317" s="151"/>
      <c r="F317" s="151"/>
      <c r="G317" s="151"/>
      <c r="H317" s="151"/>
      <c r="I317" s="151"/>
      <c r="J317" s="151"/>
      <c r="K317" s="151"/>
      <c r="L317" s="151"/>
      <c r="M317" s="151"/>
    </row>
    <row r="318" spans="1:13" ht="20.25" customHeight="1">
      <c r="A318" s="152" t="s">
        <v>380</v>
      </c>
      <c r="B318" s="152"/>
      <c r="C318" s="152"/>
      <c r="D318" s="152"/>
      <c r="E318" s="152"/>
      <c r="F318" s="152"/>
      <c r="G318" s="152"/>
      <c r="H318" s="152"/>
      <c r="I318" s="152"/>
      <c r="J318" s="152"/>
      <c r="K318" s="152"/>
      <c r="L318" s="152"/>
      <c r="M318" s="152"/>
    </row>
    <row r="319" spans="1:13" ht="20.25" customHeight="1">
      <c r="A319" s="152" t="s">
        <v>381</v>
      </c>
      <c r="B319" s="152"/>
      <c r="C319" s="152"/>
      <c r="D319" s="152"/>
      <c r="E319" s="152"/>
      <c r="F319" s="152"/>
      <c r="G319" s="152"/>
      <c r="H319" s="152"/>
      <c r="I319" s="152"/>
      <c r="J319" s="152"/>
      <c r="K319" s="152"/>
      <c r="L319" s="152"/>
      <c r="M319" s="152"/>
    </row>
    <row r="320" spans="1:13" ht="20.25" customHeight="1">
      <c r="A320" s="151"/>
      <c r="B320" s="151"/>
      <c r="C320" s="151"/>
      <c r="D320" s="151"/>
      <c r="E320" s="151"/>
      <c r="F320" s="151"/>
      <c r="G320" s="151"/>
      <c r="H320" s="151"/>
      <c r="I320" s="151"/>
      <c r="J320" s="151"/>
      <c r="K320" s="151"/>
      <c r="L320" s="151"/>
      <c r="M320" s="151"/>
    </row>
    <row r="321" spans="1:13" ht="33" customHeight="1">
      <c r="A321" s="151" t="s">
        <v>426</v>
      </c>
      <c r="B321" s="151"/>
      <c r="C321" s="151"/>
      <c r="D321" s="151"/>
      <c r="E321" s="151"/>
      <c r="F321" s="151"/>
      <c r="G321" s="151"/>
      <c r="H321" s="151"/>
      <c r="I321" s="151"/>
      <c r="J321" s="151"/>
      <c r="K321" s="151"/>
      <c r="L321" s="151"/>
      <c r="M321" s="151"/>
    </row>
    <row r="322" spans="1:13" ht="21" customHeight="1">
      <c r="A322" s="151" t="s">
        <v>427</v>
      </c>
      <c r="B322" s="151"/>
      <c r="C322" s="151"/>
      <c r="D322" s="151"/>
      <c r="E322" s="151"/>
      <c r="F322" s="151"/>
      <c r="G322" s="151"/>
      <c r="H322" s="151"/>
      <c r="I322" s="151"/>
      <c r="J322" s="151"/>
      <c r="K322" s="151"/>
      <c r="L322" s="151"/>
      <c r="M322" s="151"/>
    </row>
    <row r="323" spans="1:13" ht="18.75" customHeight="1">
      <c r="A323" s="151" t="s">
        <v>589</v>
      </c>
      <c r="B323" s="151"/>
      <c r="C323" s="151"/>
      <c r="D323" s="151"/>
      <c r="E323" s="151"/>
      <c r="F323" s="151"/>
      <c r="G323" s="151"/>
      <c r="H323" s="151"/>
      <c r="I323" s="151"/>
      <c r="J323" s="151"/>
      <c r="K323" s="151"/>
      <c r="L323" s="151"/>
      <c r="M323" s="151"/>
    </row>
    <row r="324" spans="1:13" ht="21.75" customHeight="1">
      <c r="A324" s="151" t="s">
        <v>428</v>
      </c>
      <c r="B324" s="151"/>
      <c r="C324" s="151"/>
      <c r="D324" s="151"/>
      <c r="E324" s="151"/>
      <c r="F324" s="151"/>
      <c r="G324" s="151"/>
      <c r="H324" s="151"/>
      <c r="I324" s="151"/>
      <c r="J324" s="151"/>
      <c r="K324" s="151"/>
      <c r="L324" s="151"/>
      <c r="M324" s="151"/>
    </row>
    <row r="325" spans="1:13" ht="29.25" customHeight="1">
      <c r="A325" s="151" t="s">
        <v>429</v>
      </c>
      <c r="B325" s="151"/>
      <c r="C325" s="151"/>
      <c r="D325" s="151"/>
      <c r="E325" s="151"/>
      <c r="F325" s="151"/>
      <c r="G325" s="151"/>
      <c r="H325" s="151"/>
      <c r="I325" s="151"/>
      <c r="J325" s="151"/>
      <c r="K325" s="151"/>
      <c r="L325" s="151"/>
      <c r="M325" s="151"/>
    </row>
    <row r="326" spans="1:13" ht="30.75" customHeight="1">
      <c r="A326" s="151" t="s">
        <v>430</v>
      </c>
      <c r="B326" s="151"/>
      <c r="C326" s="151"/>
      <c r="D326" s="151"/>
      <c r="E326" s="151"/>
      <c r="F326" s="151"/>
      <c r="G326" s="151"/>
      <c r="H326" s="151"/>
      <c r="I326" s="151"/>
      <c r="J326" s="151"/>
      <c r="K326" s="151"/>
      <c r="L326" s="151"/>
      <c r="M326" s="151"/>
    </row>
    <row r="327" spans="1:13" ht="30.75" customHeight="1">
      <c r="A327" s="151" t="s">
        <v>590</v>
      </c>
      <c r="B327" s="151"/>
      <c r="C327" s="151"/>
      <c r="D327" s="151"/>
      <c r="E327" s="151"/>
      <c r="F327" s="151"/>
      <c r="G327" s="151"/>
      <c r="H327" s="151"/>
      <c r="I327" s="151"/>
      <c r="J327" s="151"/>
      <c r="K327" s="151"/>
      <c r="L327" s="151"/>
      <c r="M327" s="151"/>
    </row>
    <row r="328" spans="1:13" ht="31.5" customHeight="1">
      <c r="A328" s="151" t="s">
        <v>627</v>
      </c>
      <c r="B328" s="151"/>
      <c r="C328" s="151"/>
      <c r="D328" s="151"/>
      <c r="E328" s="151"/>
      <c r="F328" s="151"/>
      <c r="G328" s="151"/>
      <c r="H328" s="151"/>
      <c r="I328" s="151"/>
      <c r="J328" s="151"/>
      <c r="K328" s="151"/>
      <c r="L328" s="151"/>
      <c r="M328" s="151"/>
    </row>
    <row r="329" spans="1:13" ht="29.25" customHeight="1">
      <c r="A329" s="151" t="s">
        <v>431</v>
      </c>
      <c r="B329" s="151"/>
      <c r="C329" s="151"/>
      <c r="D329" s="151"/>
      <c r="E329" s="151"/>
      <c r="F329" s="151"/>
      <c r="G329" s="151"/>
      <c r="H329" s="151"/>
      <c r="I329" s="151"/>
      <c r="J329" s="151"/>
      <c r="K329" s="151"/>
      <c r="L329" s="151"/>
      <c r="M329" s="151"/>
    </row>
    <row r="330" spans="1:13" ht="20.25" customHeight="1">
      <c r="A330" s="151" t="s">
        <v>432</v>
      </c>
      <c r="B330" s="151"/>
      <c r="C330" s="151"/>
      <c r="D330" s="151"/>
      <c r="E330" s="151"/>
      <c r="F330" s="151"/>
      <c r="G330" s="151"/>
      <c r="H330" s="151"/>
      <c r="I330" s="151"/>
      <c r="J330" s="151"/>
      <c r="K330" s="151"/>
      <c r="L330" s="151"/>
      <c r="M330" s="151"/>
    </row>
    <row r="331" spans="1:13" ht="20.25" customHeight="1">
      <c r="A331" s="151" t="s">
        <v>433</v>
      </c>
      <c r="B331" s="151"/>
      <c r="C331" s="151"/>
      <c r="D331" s="151"/>
      <c r="E331" s="151"/>
      <c r="F331" s="151"/>
      <c r="G331" s="151"/>
      <c r="H331" s="151"/>
      <c r="I331" s="151"/>
      <c r="J331" s="151"/>
      <c r="K331" s="151"/>
      <c r="L331" s="151"/>
      <c r="M331" s="151"/>
    </row>
    <row r="332" spans="1:13" ht="28.5" customHeight="1">
      <c r="A332" s="151" t="s">
        <v>434</v>
      </c>
      <c r="B332" s="151"/>
      <c r="C332" s="151"/>
      <c r="D332" s="151"/>
      <c r="E332" s="151"/>
      <c r="F332" s="151"/>
      <c r="G332" s="151"/>
      <c r="H332" s="151"/>
      <c r="I332" s="151"/>
      <c r="J332" s="151"/>
      <c r="K332" s="151"/>
      <c r="L332" s="151"/>
      <c r="M332" s="151"/>
    </row>
    <row r="333" spans="1:13" ht="29.25" customHeight="1">
      <c r="A333" s="177" t="s">
        <v>435</v>
      </c>
      <c r="B333" s="177"/>
      <c r="C333" s="177"/>
      <c r="D333" s="177"/>
      <c r="E333" s="177"/>
      <c r="F333" s="177"/>
      <c r="G333" s="177"/>
      <c r="H333" s="177"/>
      <c r="I333" s="177"/>
      <c r="J333" s="177"/>
      <c r="K333" s="177"/>
      <c r="L333" s="177"/>
      <c r="M333" s="177"/>
    </row>
    <row r="334" spans="1:13" ht="20.25" customHeight="1">
      <c r="A334" s="177" t="s">
        <v>436</v>
      </c>
      <c r="B334" s="177"/>
      <c r="C334" s="177"/>
      <c r="D334" s="177"/>
      <c r="E334" s="177"/>
      <c r="F334" s="177"/>
      <c r="G334" s="177"/>
      <c r="H334" s="177"/>
      <c r="I334" s="177"/>
      <c r="J334" s="177"/>
      <c r="K334" s="177"/>
      <c r="L334" s="177"/>
      <c r="M334" s="177"/>
    </row>
    <row r="335" spans="1:13" ht="20.25" customHeight="1">
      <c r="A335" s="151"/>
      <c r="B335" s="151"/>
      <c r="C335" s="151"/>
      <c r="D335" s="151"/>
      <c r="E335" s="151"/>
      <c r="F335" s="151"/>
      <c r="G335" s="151"/>
      <c r="H335" s="151"/>
      <c r="I335" s="151"/>
      <c r="J335" s="151"/>
      <c r="K335" s="151"/>
      <c r="L335" s="151"/>
      <c r="M335" s="151"/>
    </row>
    <row r="336" spans="1:13" ht="20.25" customHeight="1">
      <c r="A336" s="152" t="s">
        <v>276</v>
      </c>
      <c r="B336" s="152"/>
      <c r="C336" s="152"/>
      <c r="D336" s="152"/>
      <c r="E336" s="152"/>
      <c r="F336" s="152"/>
      <c r="G336" s="152"/>
      <c r="H336" s="152"/>
      <c r="I336" s="152"/>
      <c r="J336" s="152"/>
      <c r="K336" s="152"/>
      <c r="L336" s="152"/>
      <c r="M336" s="152"/>
    </row>
    <row r="337" spans="1:13" ht="20.25" customHeight="1">
      <c r="A337" s="152" t="s">
        <v>277</v>
      </c>
      <c r="B337" s="152"/>
      <c r="C337" s="152"/>
      <c r="D337" s="152"/>
      <c r="E337" s="152"/>
      <c r="F337" s="152"/>
      <c r="G337" s="152"/>
      <c r="H337" s="152"/>
      <c r="I337" s="152"/>
      <c r="J337" s="152"/>
      <c r="K337" s="152"/>
      <c r="L337" s="152"/>
      <c r="M337" s="152"/>
    </row>
    <row r="338" spans="1:13" ht="20.25" customHeight="1">
      <c r="A338" s="151"/>
      <c r="B338" s="151"/>
      <c r="C338" s="151"/>
      <c r="D338" s="151"/>
      <c r="E338" s="151"/>
      <c r="F338" s="151"/>
      <c r="G338" s="151"/>
      <c r="H338" s="151"/>
      <c r="I338" s="151"/>
      <c r="J338" s="151"/>
      <c r="K338" s="151"/>
      <c r="L338" s="151"/>
      <c r="M338" s="151"/>
    </row>
    <row r="339" spans="1:13" ht="15" customHeight="1">
      <c r="A339" s="157" t="s">
        <v>437</v>
      </c>
      <c r="B339" s="157"/>
      <c r="C339" s="157"/>
      <c r="D339" s="157"/>
      <c r="E339" s="157"/>
      <c r="F339" s="157"/>
      <c r="G339" s="157"/>
      <c r="H339" s="157"/>
      <c r="I339" s="157"/>
      <c r="J339" s="157"/>
      <c r="K339" s="157"/>
      <c r="L339" s="157"/>
      <c r="M339" s="157"/>
    </row>
    <row r="340" spans="1:13" ht="20.25" customHeight="1">
      <c r="A340" s="157" t="s">
        <v>438</v>
      </c>
      <c r="B340" s="157"/>
      <c r="C340" s="157"/>
      <c r="D340" s="157"/>
      <c r="E340" s="157"/>
      <c r="F340" s="157"/>
      <c r="G340" s="157"/>
      <c r="H340" s="157"/>
      <c r="I340" s="157"/>
      <c r="J340" s="157"/>
      <c r="K340" s="157"/>
      <c r="L340" s="157"/>
      <c r="M340" s="157"/>
    </row>
    <row r="341" spans="1:13" ht="20.25" customHeight="1">
      <c r="A341" s="157" t="s">
        <v>439</v>
      </c>
      <c r="B341" s="157"/>
      <c r="C341" s="157"/>
      <c r="D341" s="157"/>
      <c r="E341" s="157"/>
      <c r="F341" s="157"/>
      <c r="G341" s="157"/>
      <c r="H341" s="157"/>
      <c r="I341" s="157"/>
      <c r="J341" s="157"/>
      <c r="K341" s="157"/>
      <c r="L341" s="157"/>
      <c r="M341" s="157"/>
    </row>
    <row r="342" spans="1:13" ht="35.25" customHeight="1">
      <c r="A342" s="157" t="s">
        <v>440</v>
      </c>
      <c r="B342" s="157"/>
      <c r="C342" s="157"/>
      <c r="D342" s="157"/>
      <c r="E342" s="157"/>
      <c r="F342" s="157"/>
      <c r="G342" s="157"/>
      <c r="H342" s="157"/>
      <c r="I342" s="157"/>
      <c r="J342" s="157"/>
      <c r="K342" s="157"/>
      <c r="L342" s="157"/>
      <c r="M342" s="157"/>
    </row>
    <row r="343" spans="1:13" ht="36" customHeight="1">
      <c r="A343" s="157" t="s">
        <v>591</v>
      </c>
      <c r="B343" s="157"/>
      <c r="C343" s="157"/>
      <c r="D343" s="157"/>
      <c r="E343" s="157"/>
      <c r="F343" s="157"/>
      <c r="G343" s="157"/>
      <c r="H343" s="157"/>
      <c r="I343" s="157"/>
      <c r="J343" s="157"/>
      <c r="K343" s="157"/>
      <c r="L343" s="157"/>
      <c r="M343" s="157"/>
    </row>
    <row r="344" spans="1:13" ht="34.5" customHeight="1">
      <c r="A344" s="205" t="s">
        <v>592</v>
      </c>
      <c r="B344" s="205"/>
      <c r="C344" s="205"/>
      <c r="D344" s="205"/>
      <c r="E344" s="205"/>
      <c r="F344" s="205"/>
      <c r="G344" s="205"/>
      <c r="H344" s="205"/>
      <c r="I344" s="205"/>
      <c r="J344" s="205"/>
      <c r="K344" s="205"/>
      <c r="L344" s="205"/>
      <c r="M344" s="205"/>
    </row>
    <row r="345" spans="1:13" ht="32.25" customHeight="1">
      <c r="A345" s="205" t="s">
        <v>593</v>
      </c>
      <c r="B345" s="205"/>
      <c r="C345" s="205"/>
      <c r="D345" s="205"/>
      <c r="E345" s="205"/>
      <c r="F345" s="205"/>
      <c r="G345" s="205"/>
      <c r="H345" s="205"/>
      <c r="I345" s="205"/>
      <c r="J345" s="205"/>
      <c r="K345" s="205"/>
      <c r="L345" s="205"/>
      <c r="M345" s="205"/>
    </row>
    <row r="346" spans="1:13" ht="32.25" customHeight="1">
      <c r="A346" s="157" t="s">
        <v>594</v>
      </c>
      <c r="B346" s="157"/>
      <c r="C346" s="157"/>
      <c r="D346" s="157"/>
      <c r="E346" s="157"/>
      <c r="F346" s="157"/>
      <c r="G346" s="157"/>
      <c r="H346" s="157"/>
      <c r="I346" s="157"/>
      <c r="J346" s="157"/>
      <c r="K346" s="157"/>
      <c r="L346" s="157"/>
      <c r="M346" s="157"/>
    </row>
    <row r="347" spans="1:13" ht="36.75" customHeight="1">
      <c r="A347" s="157" t="s">
        <v>494</v>
      </c>
      <c r="B347" s="157"/>
      <c r="C347" s="157"/>
      <c r="D347" s="157"/>
      <c r="E347" s="157"/>
      <c r="F347" s="157"/>
      <c r="G347" s="157"/>
      <c r="H347" s="157"/>
      <c r="I347" s="157"/>
      <c r="J347" s="157"/>
      <c r="K347" s="157"/>
      <c r="L347" s="157"/>
      <c r="M347" s="157"/>
    </row>
    <row r="348" spans="1:13" ht="39" customHeight="1">
      <c r="A348" s="157" t="s">
        <v>293</v>
      </c>
      <c r="B348" s="157"/>
      <c r="C348" s="157"/>
      <c r="D348" s="157"/>
      <c r="E348" s="157"/>
      <c r="F348" s="157"/>
      <c r="G348" s="157"/>
      <c r="H348" s="157"/>
      <c r="I348" s="157"/>
      <c r="J348" s="157"/>
      <c r="K348" s="157"/>
      <c r="L348" s="157"/>
      <c r="M348" s="157"/>
    </row>
    <row r="349" spans="1:13" ht="32.25" customHeight="1">
      <c r="A349" s="157" t="s">
        <v>496</v>
      </c>
      <c r="B349" s="157"/>
      <c r="C349" s="157"/>
      <c r="D349" s="157"/>
      <c r="E349" s="157"/>
      <c r="F349" s="157"/>
      <c r="G349" s="157"/>
      <c r="H349" s="157"/>
      <c r="I349" s="157"/>
      <c r="J349" s="157"/>
      <c r="K349" s="157"/>
      <c r="L349" s="157"/>
      <c r="M349" s="157"/>
    </row>
    <row r="350" spans="1:13" ht="49.5" customHeight="1">
      <c r="A350" s="157" t="s">
        <v>595</v>
      </c>
      <c r="B350" s="157"/>
      <c r="C350" s="157"/>
      <c r="D350" s="157"/>
      <c r="E350" s="157"/>
      <c r="F350" s="157"/>
      <c r="G350" s="157"/>
      <c r="H350" s="157"/>
      <c r="I350" s="157"/>
      <c r="J350" s="157"/>
      <c r="K350" s="157"/>
      <c r="L350" s="157"/>
      <c r="M350" s="157"/>
    </row>
    <row r="351" spans="1:13" ht="48.75" customHeight="1">
      <c r="A351" s="157" t="s">
        <v>596</v>
      </c>
      <c r="B351" s="157"/>
      <c r="C351" s="157"/>
      <c r="D351" s="157"/>
      <c r="E351" s="157"/>
      <c r="F351" s="157"/>
      <c r="G351" s="157"/>
      <c r="H351" s="157"/>
      <c r="I351" s="157"/>
      <c r="J351" s="157"/>
      <c r="K351" s="157"/>
      <c r="L351" s="157"/>
      <c r="M351" s="157"/>
    </row>
    <row r="352" spans="1:13" ht="32.25" customHeight="1">
      <c r="A352" s="157" t="s">
        <v>100</v>
      </c>
      <c r="B352" s="157"/>
      <c r="C352" s="157"/>
      <c r="D352" s="157"/>
      <c r="E352" s="157"/>
      <c r="F352" s="157"/>
      <c r="G352" s="157"/>
      <c r="H352" s="157"/>
      <c r="I352" s="157"/>
      <c r="J352" s="157"/>
      <c r="K352" s="157"/>
      <c r="L352" s="157"/>
      <c r="M352" s="157"/>
    </row>
    <row r="353" spans="1:13" ht="50.25" customHeight="1">
      <c r="A353" s="157" t="s">
        <v>101</v>
      </c>
      <c r="B353" s="157"/>
      <c r="C353" s="157"/>
      <c r="D353" s="157"/>
      <c r="E353" s="157"/>
      <c r="F353" s="157"/>
      <c r="G353" s="157"/>
      <c r="H353" s="157"/>
      <c r="I353" s="157"/>
      <c r="J353" s="157"/>
      <c r="K353" s="157"/>
      <c r="L353" s="157"/>
      <c r="M353" s="157"/>
    </row>
    <row r="354" spans="1:13" ht="32.25" customHeight="1">
      <c r="A354" s="157" t="s">
        <v>102</v>
      </c>
      <c r="B354" s="157"/>
      <c r="C354" s="157"/>
      <c r="D354" s="157"/>
      <c r="E354" s="157"/>
      <c r="F354" s="157"/>
      <c r="G354" s="157"/>
      <c r="H354" s="157"/>
      <c r="I354" s="157"/>
      <c r="J354" s="157"/>
      <c r="K354" s="157"/>
      <c r="L354" s="157"/>
      <c r="M354" s="157"/>
    </row>
    <row r="355" spans="1:13" ht="50.25" customHeight="1">
      <c r="A355" s="157" t="s">
        <v>103</v>
      </c>
      <c r="B355" s="157"/>
      <c r="C355" s="157"/>
      <c r="D355" s="157"/>
      <c r="E355" s="157"/>
      <c r="F355" s="157"/>
      <c r="G355" s="157"/>
      <c r="H355" s="157"/>
      <c r="I355" s="157"/>
      <c r="J355" s="157"/>
      <c r="K355" s="157"/>
      <c r="L355" s="157"/>
      <c r="M355" s="157"/>
    </row>
    <row r="356" spans="1:13" ht="47.25" customHeight="1">
      <c r="A356" s="157" t="s">
        <v>202</v>
      </c>
      <c r="B356" s="157"/>
      <c r="C356" s="157"/>
      <c r="D356" s="157"/>
      <c r="E356" s="157"/>
      <c r="F356" s="157"/>
      <c r="G356" s="157"/>
      <c r="H356" s="157"/>
      <c r="I356" s="157"/>
      <c r="J356" s="157"/>
      <c r="K356" s="157"/>
      <c r="L356" s="157"/>
      <c r="M356" s="157"/>
    </row>
    <row r="357" spans="1:13" ht="33.75" customHeight="1">
      <c r="A357" s="206" t="s">
        <v>290</v>
      </c>
      <c r="B357" s="206"/>
      <c r="C357" s="206"/>
      <c r="D357" s="206"/>
      <c r="E357" s="206"/>
      <c r="F357" s="206"/>
      <c r="G357" s="206"/>
      <c r="H357" s="206"/>
      <c r="I357" s="206"/>
      <c r="J357" s="206"/>
      <c r="K357" s="206"/>
      <c r="L357" s="206"/>
      <c r="M357" s="206"/>
    </row>
    <row r="358" spans="1:13" ht="33" customHeight="1">
      <c r="A358" s="206" t="s">
        <v>291</v>
      </c>
      <c r="B358" s="206"/>
      <c r="C358" s="206"/>
      <c r="D358" s="206"/>
      <c r="E358" s="206"/>
      <c r="F358" s="206"/>
      <c r="G358" s="206"/>
      <c r="H358" s="206"/>
      <c r="I358" s="206"/>
      <c r="J358" s="206"/>
      <c r="K358" s="206"/>
      <c r="L358" s="206"/>
      <c r="M358" s="206"/>
    </row>
    <row r="359" spans="1:13" ht="32.25" customHeight="1">
      <c r="A359" s="206" t="s">
        <v>292</v>
      </c>
      <c r="B359" s="206"/>
      <c r="C359" s="206"/>
      <c r="D359" s="206"/>
      <c r="E359" s="206"/>
      <c r="F359" s="206"/>
      <c r="G359" s="206"/>
      <c r="H359" s="206"/>
      <c r="I359" s="206"/>
      <c r="J359" s="206"/>
      <c r="K359" s="206"/>
      <c r="L359" s="206"/>
      <c r="M359" s="206"/>
    </row>
    <row r="360" spans="1:13" ht="32.25" customHeight="1">
      <c r="A360" s="157" t="s">
        <v>406</v>
      </c>
      <c r="B360" s="157"/>
      <c r="C360" s="157"/>
      <c r="D360" s="157"/>
      <c r="E360" s="157"/>
      <c r="F360" s="157"/>
      <c r="G360" s="157"/>
      <c r="H360" s="157"/>
      <c r="I360" s="157"/>
      <c r="J360" s="157"/>
      <c r="K360" s="157"/>
      <c r="L360" s="157"/>
      <c r="M360" s="157"/>
    </row>
    <row r="361" spans="1:13" ht="32.25" customHeight="1">
      <c r="A361" s="157" t="s">
        <v>407</v>
      </c>
      <c r="B361" s="157"/>
      <c r="C361" s="157"/>
      <c r="D361" s="157"/>
      <c r="E361" s="157"/>
      <c r="F361" s="157"/>
      <c r="G361" s="157"/>
      <c r="H361" s="157"/>
      <c r="I361" s="157"/>
      <c r="J361" s="157"/>
      <c r="K361" s="157"/>
      <c r="L361" s="157"/>
      <c r="M361" s="157"/>
    </row>
    <row r="362" spans="1:13" ht="83.25" customHeight="1">
      <c r="A362" s="157" t="s">
        <v>104</v>
      </c>
      <c r="B362" s="157"/>
      <c r="C362" s="157"/>
      <c r="D362" s="157"/>
      <c r="E362" s="157"/>
      <c r="F362" s="157"/>
      <c r="G362" s="157"/>
      <c r="H362" s="157"/>
      <c r="I362" s="157"/>
      <c r="J362" s="157"/>
      <c r="K362" s="157"/>
      <c r="L362" s="157"/>
      <c r="M362" s="157"/>
    </row>
    <row r="363" spans="1:13" ht="67.5" customHeight="1">
      <c r="A363" s="157" t="s">
        <v>600</v>
      </c>
      <c r="B363" s="157"/>
      <c r="C363" s="157"/>
      <c r="D363" s="157"/>
      <c r="E363" s="157"/>
      <c r="F363" s="157"/>
      <c r="G363" s="157"/>
      <c r="H363" s="157"/>
      <c r="I363" s="157"/>
      <c r="J363" s="157"/>
      <c r="K363" s="157"/>
      <c r="L363" s="157"/>
      <c r="M363" s="157"/>
    </row>
    <row r="364" spans="1:13" ht="78.75" customHeight="1">
      <c r="A364" s="157" t="s">
        <v>201</v>
      </c>
      <c r="B364" s="157"/>
      <c r="C364" s="157"/>
      <c r="D364" s="157"/>
      <c r="E364" s="157"/>
      <c r="F364" s="157"/>
      <c r="G364" s="157"/>
      <c r="H364" s="157"/>
      <c r="I364" s="157"/>
      <c r="J364" s="157"/>
      <c r="K364" s="157"/>
      <c r="L364" s="157"/>
      <c r="M364" s="157"/>
    </row>
    <row r="365" spans="1:13" ht="48" customHeight="1">
      <c r="A365" s="157" t="s">
        <v>495</v>
      </c>
      <c r="B365" s="157"/>
      <c r="C365" s="157"/>
      <c r="D365" s="157"/>
      <c r="E365" s="157"/>
      <c r="F365" s="157"/>
      <c r="G365" s="157"/>
      <c r="H365" s="157"/>
      <c r="I365" s="157"/>
      <c r="J365" s="157"/>
      <c r="K365" s="157"/>
      <c r="L365" s="157"/>
      <c r="M365" s="157"/>
    </row>
    <row r="366" spans="1:13" ht="30" customHeight="1">
      <c r="A366" s="157" t="s">
        <v>497</v>
      </c>
      <c r="B366" s="157"/>
      <c r="C366" s="157"/>
      <c r="D366" s="157"/>
      <c r="E366" s="157"/>
      <c r="F366" s="157"/>
      <c r="G366" s="157"/>
      <c r="H366" s="157"/>
      <c r="I366" s="157"/>
      <c r="J366" s="157"/>
      <c r="K366" s="157"/>
      <c r="L366" s="157"/>
      <c r="M366" s="157"/>
    </row>
    <row r="367" spans="1:13" ht="81" customHeight="1">
      <c r="A367" s="157" t="s">
        <v>105</v>
      </c>
      <c r="B367" s="157"/>
      <c r="C367" s="157"/>
      <c r="D367" s="157"/>
      <c r="E367" s="157"/>
      <c r="F367" s="157"/>
      <c r="G367" s="157"/>
      <c r="H367" s="157"/>
      <c r="I367" s="157"/>
      <c r="J367" s="157"/>
      <c r="K367" s="157"/>
      <c r="L367" s="157"/>
      <c r="M367" s="157"/>
    </row>
    <row r="368" spans="1:13" ht="112.5" customHeight="1">
      <c r="A368" s="207" t="s">
        <v>601</v>
      </c>
      <c r="B368" s="207"/>
      <c r="C368" s="207"/>
      <c r="D368" s="207"/>
      <c r="E368" s="207"/>
      <c r="F368" s="207"/>
      <c r="G368" s="207"/>
      <c r="H368" s="207"/>
      <c r="I368" s="207"/>
      <c r="J368" s="207"/>
      <c r="K368" s="207"/>
      <c r="L368" s="207"/>
      <c r="M368" s="207"/>
    </row>
    <row r="369" spans="1:13" ht="33.75" customHeight="1">
      <c r="A369" s="157" t="s">
        <v>449</v>
      </c>
      <c r="B369" s="157"/>
      <c r="C369" s="157"/>
      <c r="D369" s="157"/>
      <c r="E369" s="157"/>
      <c r="F369" s="157"/>
      <c r="G369" s="157"/>
      <c r="H369" s="157"/>
      <c r="I369" s="157"/>
      <c r="J369" s="157"/>
      <c r="K369" s="157"/>
      <c r="L369" s="157"/>
      <c r="M369" s="157"/>
    </row>
    <row r="370" spans="1:13" ht="30" customHeight="1">
      <c r="A370" s="157" t="s">
        <v>319</v>
      </c>
      <c r="B370" s="157"/>
      <c r="C370" s="157"/>
      <c r="D370" s="157"/>
      <c r="E370" s="157"/>
      <c r="F370" s="157"/>
      <c r="G370" s="157"/>
      <c r="H370" s="157"/>
      <c r="I370" s="157"/>
      <c r="J370" s="157"/>
      <c r="K370" s="157"/>
      <c r="L370" s="157"/>
      <c r="M370" s="157"/>
    </row>
    <row r="371" spans="1:13" ht="32.25" customHeight="1">
      <c r="A371" s="157" t="s">
        <v>452</v>
      </c>
      <c r="B371" s="157"/>
      <c r="C371" s="157"/>
      <c r="D371" s="157"/>
      <c r="E371" s="157"/>
      <c r="F371" s="157"/>
      <c r="G371" s="157"/>
      <c r="H371" s="157"/>
      <c r="I371" s="157"/>
      <c r="J371" s="157"/>
      <c r="K371" s="157"/>
      <c r="L371" s="157"/>
      <c r="M371" s="157"/>
    </row>
    <row r="372" spans="1:13" ht="32.25" customHeight="1">
      <c r="A372" s="157" t="s">
        <v>453</v>
      </c>
      <c r="B372" s="157"/>
      <c r="C372" s="157"/>
      <c r="D372" s="157"/>
      <c r="E372" s="157"/>
      <c r="F372" s="157"/>
      <c r="G372" s="157"/>
      <c r="H372" s="157"/>
      <c r="I372" s="157"/>
      <c r="J372" s="157"/>
      <c r="K372" s="157"/>
      <c r="L372" s="157"/>
      <c r="M372" s="157"/>
    </row>
    <row r="373" spans="1:13" ht="34.5" customHeight="1">
      <c r="A373" s="157" t="s">
        <v>454</v>
      </c>
      <c r="B373" s="157"/>
      <c r="C373" s="157"/>
      <c r="D373" s="157"/>
      <c r="E373" s="157"/>
      <c r="F373" s="157"/>
      <c r="G373" s="157"/>
      <c r="H373" s="157"/>
      <c r="I373" s="157"/>
      <c r="J373" s="157"/>
      <c r="K373" s="157"/>
      <c r="L373" s="157"/>
      <c r="M373" s="157"/>
    </row>
    <row r="374" spans="1:13" ht="48" customHeight="1">
      <c r="A374" s="177" t="s">
        <v>455</v>
      </c>
      <c r="B374" s="177"/>
      <c r="C374" s="177"/>
      <c r="D374" s="177"/>
      <c r="E374" s="177"/>
      <c r="F374" s="177"/>
      <c r="G374" s="177"/>
      <c r="H374" s="177"/>
      <c r="I374" s="177"/>
      <c r="J374" s="177"/>
      <c r="K374" s="177"/>
      <c r="L374" s="177"/>
      <c r="M374" s="177"/>
    </row>
    <row r="375" spans="1:13" ht="36" customHeight="1">
      <c r="A375" s="177" t="s">
        <v>456</v>
      </c>
      <c r="B375" s="177"/>
      <c r="C375" s="177"/>
      <c r="D375" s="177"/>
      <c r="E375" s="177"/>
      <c r="F375" s="177"/>
      <c r="G375" s="177"/>
      <c r="H375" s="177"/>
      <c r="I375" s="177"/>
      <c r="J375" s="177"/>
      <c r="K375" s="177"/>
      <c r="L375" s="177"/>
      <c r="M375" s="177"/>
    </row>
    <row r="376" spans="1:13" ht="20.25" customHeight="1">
      <c r="A376" s="157"/>
      <c r="B376" s="157"/>
      <c r="C376" s="157"/>
      <c r="D376" s="157"/>
      <c r="E376" s="157"/>
      <c r="F376" s="157"/>
      <c r="G376" s="157"/>
      <c r="H376" s="157"/>
      <c r="I376" s="157"/>
      <c r="J376" s="157"/>
      <c r="K376" s="157"/>
      <c r="L376" s="157"/>
      <c r="M376" s="157"/>
    </row>
    <row r="377" spans="1:13" ht="20.25" customHeight="1">
      <c r="A377" s="157"/>
      <c r="B377" s="157"/>
      <c r="C377" s="157"/>
      <c r="D377" s="157"/>
      <c r="E377" s="157"/>
      <c r="F377" s="157"/>
      <c r="G377" s="157"/>
      <c r="H377" s="157"/>
      <c r="I377" s="157"/>
      <c r="J377" s="157"/>
      <c r="K377" s="157"/>
      <c r="L377" s="157"/>
      <c r="M377" s="157"/>
    </row>
    <row r="378" spans="1:13" ht="20.25" customHeight="1">
      <c r="A378" s="134" t="s">
        <v>27</v>
      </c>
      <c r="B378" s="134"/>
      <c r="C378" s="134"/>
      <c r="D378" s="134"/>
      <c r="E378" s="134"/>
      <c r="F378" s="134"/>
      <c r="G378" s="134"/>
      <c r="H378" s="134"/>
      <c r="I378" s="134"/>
      <c r="J378" s="134"/>
      <c r="K378" s="134"/>
      <c r="L378" s="134"/>
      <c r="M378" s="134"/>
    </row>
    <row r="379" spans="1:13" ht="20.25" customHeight="1">
      <c r="A379" s="134" t="s">
        <v>28</v>
      </c>
      <c r="B379" s="134"/>
      <c r="C379" s="134"/>
      <c r="D379" s="134"/>
      <c r="E379" s="134"/>
      <c r="F379" s="134"/>
      <c r="G379" s="134"/>
      <c r="H379" s="134"/>
      <c r="I379" s="134"/>
      <c r="J379" s="134"/>
      <c r="K379" s="134"/>
      <c r="L379" s="134"/>
      <c r="M379" s="134"/>
    </row>
    <row r="380" spans="1:13" ht="20.25" customHeight="1">
      <c r="A380" s="134" t="s">
        <v>29</v>
      </c>
      <c r="B380" s="134"/>
      <c r="C380" s="134"/>
      <c r="D380" s="134"/>
      <c r="E380" s="134"/>
      <c r="F380" s="134"/>
      <c r="G380" s="134"/>
      <c r="H380" s="134"/>
      <c r="I380" s="134"/>
      <c r="J380" s="134"/>
      <c r="K380" s="134"/>
      <c r="L380" s="134"/>
      <c r="M380" s="134"/>
    </row>
    <row r="381" spans="1:13" ht="20.25" customHeight="1">
      <c r="A381" s="157"/>
      <c r="B381" s="157"/>
      <c r="C381" s="157"/>
      <c r="D381" s="157"/>
      <c r="E381" s="157"/>
      <c r="F381" s="157"/>
      <c r="G381" s="157"/>
      <c r="H381" s="157"/>
      <c r="I381" s="157"/>
      <c r="J381" s="157"/>
      <c r="K381" s="157"/>
      <c r="L381" s="157"/>
      <c r="M381" s="157"/>
    </row>
    <row r="382" spans="1:13" ht="18" customHeight="1">
      <c r="A382" s="134" t="s">
        <v>59</v>
      </c>
      <c r="B382" s="134"/>
      <c r="C382" s="134"/>
      <c r="D382" s="134"/>
      <c r="E382" s="134"/>
      <c r="F382" s="134"/>
      <c r="G382" s="134"/>
      <c r="H382" s="134"/>
      <c r="I382" s="134"/>
      <c r="J382" s="134"/>
      <c r="K382" s="73">
        <f>'приложение 1'!AK72</f>
        <v>9811.300000000001</v>
      </c>
      <c r="L382" s="222" t="s">
        <v>58</v>
      </c>
      <c r="M382" s="222"/>
    </row>
    <row r="383" spans="1:13" ht="30.75" customHeight="1">
      <c r="A383" s="177" t="s">
        <v>457</v>
      </c>
      <c r="B383" s="177"/>
      <c r="C383" s="177"/>
      <c r="D383" s="177"/>
      <c r="E383" s="177"/>
      <c r="F383" s="177"/>
      <c r="G383" s="177"/>
      <c r="H383" s="177"/>
      <c r="I383" s="177"/>
      <c r="J383" s="177"/>
      <c r="K383" s="177"/>
      <c r="L383" s="177"/>
      <c r="M383" s="177"/>
    </row>
    <row r="384" spans="1:13" ht="20.25" customHeight="1">
      <c r="A384" s="157"/>
      <c r="B384" s="157"/>
      <c r="C384" s="157"/>
      <c r="D384" s="157"/>
      <c r="E384" s="157"/>
      <c r="F384" s="157"/>
      <c r="G384" s="157"/>
      <c r="H384" s="157"/>
      <c r="I384" s="157"/>
      <c r="J384" s="157"/>
      <c r="K384" s="157"/>
      <c r="L384" s="157"/>
      <c r="M384" s="157"/>
    </row>
    <row r="385" spans="1:13" ht="20.25" customHeight="1">
      <c r="A385" s="212" t="s">
        <v>458</v>
      </c>
      <c r="B385" s="212"/>
      <c r="C385" s="212"/>
      <c r="D385" s="212"/>
      <c r="E385" s="212"/>
      <c r="F385" s="212"/>
      <c r="G385" s="212"/>
      <c r="H385" s="212"/>
      <c r="I385" s="212"/>
      <c r="J385" s="212"/>
      <c r="K385" s="212"/>
      <c r="L385" s="212"/>
      <c r="M385" s="212"/>
    </row>
    <row r="386" spans="1:13" ht="68.25" customHeight="1">
      <c r="A386" s="170" t="s">
        <v>459</v>
      </c>
      <c r="B386" s="170"/>
      <c r="C386" s="170" t="s">
        <v>460</v>
      </c>
      <c r="D386" s="170"/>
      <c r="E386" s="170"/>
      <c r="F386" s="170"/>
      <c r="G386" s="170"/>
      <c r="H386" s="170"/>
      <c r="I386" s="170"/>
      <c r="J386" s="170"/>
      <c r="K386" s="170"/>
      <c r="L386" s="170" t="s">
        <v>461</v>
      </c>
      <c r="M386" s="170"/>
    </row>
    <row r="387" spans="1:13" ht="173.25" customHeight="1">
      <c r="A387" s="170"/>
      <c r="B387" s="170"/>
      <c r="C387" s="170" t="s">
        <v>462</v>
      </c>
      <c r="D387" s="170"/>
      <c r="E387" s="170"/>
      <c r="F387" s="170" t="s">
        <v>463</v>
      </c>
      <c r="G387" s="170"/>
      <c r="H387" s="170"/>
      <c r="I387" s="170" t="s">
        <v>464</v>
      </c>
      <c r="J387" s="170"/>
      <c r="K387" s="170"/>
      <c r="L387" s="170"/>
      <c r="M387" s="170"/>
    </row>
    <row r="388" spans="1:13" ht="20.25" customHeight="1">
      <c r="A388" s="209" t="s">
        <v>465</v>
      </c>
      <c r="B388" s="209"/>
      <c r="C388" s="210">
        <f>'приложение 1'!AF73</f>
        <v>0</v>
      </c>
      <c r="D388" s="210"/>
      <c r="E388" s="210"/>
      <c r="F388" s="210">
        <f>'приложение 1'!AF80</f>
        <v>3544.8</v>
      </c>
      <c r="G388" s="210"/>
      <c r="H388" s="210"/>
      <c r="I388" s="210">
        <f>'приложение 1'!AF128</f>
        <v>218.5</v>
      </c>
      <c r="J388" s="210"/>
      <c r="K388" s="210"/>
      <c r="L388" s="210">
        <f>'приложение 1'!AF72</f>
        <v>3763.3</v>
      </c>
      <c r="M388" s="210"/>
    </row>
    <row r="389" spans="1:13" ht="20.25" customHeight="1">
      <c r="A389" s="209" t="s">
        <v>466</v>
      </c>
      <c r="B389" s="209"/>
      <c r="C389" s="210">
        <f>'приложение 1'!AG73</f>
        <v>0</v>
      </c>
      <c r="D389" s="210"/>
      <c r="E389" s="210"/>
      <c r="F389" s="210">
        <f>'приложение 1'!AG80</f>
        <v>5409.900000000001</v>
      </c>
      <c r="G389" s="210"/>
      <c r="H389" s="210"/>
      <c r="I389" s="210">
        <f>'приложение 1'!AG128</f>
        <v>638.1</v>
      </c>
      <c r="J389" s="210"/>
      <c r="K389" s="210"/>
      <c r="L389" s="210">
        <f>'приложение 1'!AG72</f>
        <v>6048.000000000001</v>
      </c>
      <c r="M389" s="210"/>
    </row>
    <row r="390" spans="1:13" ht="20.25" customHeight="1">
      <c r="A390" s="209" t="s">
        <v>467</v>
      </c>
      <c r="B390" s="209"/>
      <c r="C390" s="210">
        <f>'приложение 1'!AH73</f>
        <v>0</v>
      </c>
      <c r="D390" s="210"/>
      <c r="E390" s="210"/>
      <c r="F390" s="210">
        <f>'приложение 1'!AH80</f>
        <v>0</v>
      </c>
      <c r="G390" s="210"/>
      <c r="H390" s="210"/>
      <c r="I390" s="210">
        <f>'приложение 1'!AH128</f>
        <v>0</v>
      </c>
      <c r="J390" s="210"/>
      <c r="K390" s="210"/>
      <c r="L390" s="210">
        <f>'приложение 1'!AH72</f>
        <v>0</v>
      </c>
      <c r="M390" s="210"/>
    </row>
    <row r="391" spans="1:13" ht="20.25" customHeight="1">
      <c r="A391" s="209" t="s">
        <v>468</v>
      </c>
      <c r="B391" s="209"/>
      <c r="C391" s="210">
        <f>'приложение 1'!AI73</f>
        <v>0</v>
      </c>
      <c r="D391" s="210"/>
      <c r="E391" s="210"/>
      <c r="F391" s="210">
        <f>'приложение 1'!AI80</f>
        <v>0</v>
      </c>
      <c r="G391" s="210"/>
      <c r="H391" s="210"/>
      <c r="I391" s="210">
        <f>'приложение 1'!AI128</f>
        <v>0</v>
      </c>
      <c r="J391" s="210"/>
      <c r="K391" s="210"/>
      <c r="L391" s="210">
        <f>'приложение 1'!AI72</f>
        <v>0</v>
      </c>
      <c r="M391" s="210"/>
    </row>
    <row r="392" spans="1:13" ht="20.25" customHeight="1">
      <c r="A392" s="209" t="s">
        <v>469</v>
      </c>
      <c r="B392" s="209"/>
      <c r="C392" s="210">
        <f>'приложение 1'!AJ73</f>
        <v>0</v>
      </c>
      <c r="D392" s="210"/>
      <c r="E392" s="210"/>
      <c r="F392" s="210">
        <f>'приложение 1'!AJ80</f>
        <v>0</v>
      </c>
      <c r="G392" s="210"/>
      <c r="H392" s="210"/>
      <c r="I392" s="210">
        <f>'приложение 1'!AJ128</f>
        <v>0</v>
      </c>
      <c r="J392" s="210"/>
      <c r="K392" s="210"/>
      <c r="L392" s="210">
        <f>'приложение 1'!AJ72</f>
        <v>0</v>
      </c>
      <c r="M392" s="210"/>
    </row>
    <row r="393" spans="1:13" ht="20.25" customHeight="1">
      <c r="A393" s="214" t="s">
        <v>470</v>
      </c>
      <c r="B393" s="209"/>
      <c r="C393" s="208">
        <f>'приложение 1'!AK73</f>
        <v>0</v>
      </c>
      <c r="D393" s="208"/>
      <c r="E393" s="208"/>
      <c r="F393" s="208">
        <f>'приложение 1'!AK80</f>
        <v>8954.7</v>
      </c>
      <c r="G393" s="208"/>
      <c r="H393" s="208"/>
      <c r="I393" s="208">
        <f>'приложение 1'!AK128</f>
        <v>856.6</v>
      </c>
      <c r="J393" s="208"/>
      <c r="K393" s="208"/>
      <c r="L393" s="208">
        <f>'приложение 1'!AK72</f>
        <v>9811.300000000001</v>
      </c>
      <c r="M393" s="208"/>
    </row>
    <row r="394" spans="1:13" ht="20.25" customHeight="1">
      <c r="A394" s="69"/>
      <c r="B394" s="69"/>
      <c r="C394" s="69"/>
      <c r="D394" s="69"/>
      <c r="E394" s="69"/>
      <c r="F394" s="69"/>
      <c r="G394" s="69"/>
      <c r="H394" s="69"/>
      <c r="I394" s="69"/>
      <c r="J394" s="69"/>
      <c r="K394" s="69"/>
      <c r="L394" s="69"/>
      <c r="M394" s="69"/>
    </row>
    <row r="395" spans="1:13" ht="20.25" customHeight="1">
      <c r="A395" s="211" t="s">
        <v>471</v>
      </c>
      <c r="B395" s="211"/>
      <c r="C395" s="211"/>
      <c r="D395" s="211"/>
      <c r="E395" s="211"/>
      <c r="F395" s="211"/>
      <c r="G395" s="211"/>
      <c r="H395" s="211"/>
      <c r="I395" s="211"/>
      <c r="J395" s="211"/>
      <c r="K395" s="211"/>
      <c r="L395" s="211"/>
      <c r="M395" s="211"/>
    </row>
    <row r="396" spans="1:13" ht="20.25" customHeight="1">
      <c r="A396" s="211" t="s">
        <v>472</v>
      </c>
      <c r="B396" s="211"/>
      <c r="C396" s="211"/>
      <c r="D396" s="211"/>
      <c r="E396" s="211"/>
      <c r="F396" s="211"/>
      <c r="G396" s="211"/>
      <c r="H396" s="211"/>
      <c r="I396" s="211"/>
      <c r="J396" s="211"/>
      <c r="K396" s="211"/>
      <c r="L396" s="211"/>
      <c r="M396" s="211"/>
    </row>
    <row r="397" spans="1:13" ht="20.25" customHeight="1">
      <c r="A397" s="211"/>
      <c r="B397" s="211"/>
      <c r="C397" s="211"/>
      <c r="D397" s="211"/>
      <c r="E397" s="211"/>
      <c r="F397" s="211"/>
      <c r="G397" s="211"/>
      <c r="H397" s="211"/>
      <c r="I397" s="211"/>
      <c r="J397" s="211"/>
      <c r="K397" s="211"/>
      <c r="L397" s="211"/>
      <c r="M397" s="211"/>
    </row>
    <row r="398" spans="1:13" ht="20.25" customHeight="1">
      <c r="A398" s="213" t="s">
        <v>374</v>
      </c>
      <c r="B398" s="213"/>
      <c r="C398" s="213"/>
      <c r="D398" s="213"/>
      <c r="E398" s="213"/>
      <c r="F398" s="213"/>
      <c r="G398" s="213"/>
      <c r="H398" s="213"/>
      <c r="I398" s="213"/>
      <c r="J398" s="213"/>
      <c r="K398" s="213"/>
      <c r="L398" s="213"/>
      <c r="M398" s="213"/>
    </row>
    <row r="399" spans="1:13" ht="20.25" customHeight="1">
      <c r="A399" s="213" t="s">
        <v>473</v>
      </c>
      <c r="B399" s="213"/>
      <c r="C399" s="213"/>
      <c r="D399" s="213"/>
      <c r="E399" s="213"/>
      <c r="F399" s="213"/>
      <c r="G399" s="213"/>
      <c r="H399" s="213"/>
      <c r="I399" s="213"/>
      <c r="J399" s="213"/>
      <c r="K399" s="213"/>
      <c r="L399" s="213"/>
      <c r="M399" s="213"/>
    </row>
    <row r="400" spans="1:13" ht="20.25" customHeight="1">
      <c r="A400" s="157"/>
      <c r="B400" s="157"/>
      <c r="C400" s="157"/>
      <c r="D400" s="157"/>
      <c r="E400" s="157"/>
      <c r="F400" s="157"/>
      <c r="G400" s="157"/>
      <c r="H400" s="157"/>
      <c r="I400" s="157"/>
      <c r="J400" s="157"/>
      <c r="K400" s="157"/>
      <c r="L400" s="157"/>
      <c r="M400" s="157"/>
    </row>
    <row r="401" spans="1:13" ht="35.25" customHeight="1">
      <c r="A401" s="157" t="s">
        <v>474</v>
      </c>
      <c r="B401" s="157"/>
      <c r="C401" s="157"/>
      <c r="D401" s="157"/>
      <c r="E401" s="157"/>
      <c r="F401" s="157"/>
      <c r="G401" s="157"/>
      <c r="H401" s="157"/>
      <c r="I401" s="157"/>
      <c r="J401" s="157"/>
      <c r="K401" s="157"/>
      <c r="L401" s="157"/>
      <c r="M401" s="157"/>
    </row>
    <row r="402" spans="1:13" ht="39" customHeight="1">
      <c r="A402" s="157" t="s">
        <v>477</v>
      </c>
      <c r="B402" s="157"/>
      <c r="C402" s="157"/>
      <c r="D402" s="157"/>
      <c r="E402" s="157"/>
      <c r="F402" s="157"/>
      <c r="G402" s="157"/>
      <c r="H402" s="157"/>
      <c r="I402" s="157"/>
      <c r="J402" s="157"/>
      <c r="K402" s="157"/>
      <c r="L402" s="157"/>
      <c r="M402" s="157"/>
    </row>
    <row r="403" spans="1:13" ht="33" customHeight="1">
      <c r="A403" s="157" t="s">
        <v>478</v>
      </c>
      <c r="B403" s="157"/>
      <c r="C403" s="157"/>
      <c r="D403" s="157"/>
      <c r="E403" s="157"/>
      <c r="F403" s="157"/>
      <c r="G403" s="157"/>
      <c r="H403" s="157"/>
      <c r="I403" s="157"/>
      <c r="J403" s="157"/>
      <c r="K403" s="157"/>
      <c r="L403" s="157"/>
      <c r="M403" s="157"/>
    </row>
    <row r="404" spans="1:13" ht="34.5" customHeight="1">
      <c r="A404" s="157" t="s">
        <v>479</v>
      </c>
      <c r="B404" s="157"/>
      <c r="C404" s="157"/>
      <c r="D404" s="157"/>
      <c r="E404" s="157"/>
      <c r="F404" s="157"/>
      <c r="G404" s="157"/>
      <c r="H404" s="157"/>
      <c r="I404" s="157"/>
      <c r="J404" s="157"/>
      <c r="K404" s="157"/>
      <c r="L404" s="157"/>
      <c r="M404" s="157"/>
    </row>
    <row r="405" spans="1:13" ht="47.25" customHeight="1">
      <c r="A405" s="177" t="s">
        <v>327</v>
      </c>
      <c r="B405" s="177"/>
      <c r="C405" s="177"/>
      <c r="D405" s="177"/>
      <c r="E405" s="177"/>
      <c r="F405" s="177"/>
      <c r="G405" s="177"/>
      <c r="H405" s="177"/>
      <c r="I405" s="177"/>
      <c r="J405" s="177"/>
      <c r="K405" s="177"/>
      <c r="L405" s="177"/>
      <c r="M405" s="177"/>
    </row>
    <row r="406" spans="1:13" ht="15" customHeight="1">
      <c r="A406" s="157" t="s">
        <v>328</v>
      </c>
      <c r="B406" s="157"/>
      <c r="C406" s="157"/>
      <c r="D406" s="157"/>
      <c r="E406" s="157"/>
      <c r="F406" s="157"/>
      <c r="G406" s="157"/>
      <c r="H406" s="157"/>
      <c r="I406" s="157"/>
      <c r="J406" s="157"/>
      <c r="K406" s="157"/>
      <c r="L406" s="157"/>
      <c r="M406" s="157"/>
    </row>
    <row r="407" spans="1:13" ht="33.75" customHeight="1">
      <c r="A407" s="157" t="s">
        <v>329</v>
      </c>
      <c r="B407" s="157"/>
      <c r="C407" s="157"/>
      <c r="D407" s="157"/>
      <c r="E407" s="157"/>
      <c r="F407" s="157"/>
      <c r="G407" s="157"/>
      <c r="H407" s="157"/>
      <c r="I407" s="157"/>
      <c r="J407" s="157"/>
      <c r="K407" s="157"/>
      <c r="L407" s="157"/>
      <c r="M407" s="157"/>
    </row>
    <row r="408" spans="1:13" ht="44.25" customHeight="1">
      <c r="A408" s="177" t="s">
        <v>330</v>
      </c>
      <c r="B408" s="177"/>
      <c r="C408" s="177"/>
      <c r="D408" s="177"/>
      <c r="E408" s="177"/>
      <c r="F408" s="177"/>
      <c r="G408" s="177"/>
      <c r="H408" s="177"/>
      <c r="I408" s="177"/>
      <c r="J408" s="177"/>
      <c r="K408" s="177"/>
      <c r="L408" s="177"/>
      <c r="M408" s="177"/>
    </row>
    <row r="409" spans="1:13" ht="20.25" customHeight="1">
      <c r="A409" s="157"/>
      <c r="B409" s="157"/>
      <c r="C409" s="157"/>
      <c r="D409" s="157"/>
      <c r="E409" s="157"/>
      <c r="F409" s="157"/>
      <c r="G409" s="157"/>
      <c r="H409" s="157"/>
      <c r="I409" s="157"/>
      <c r="J409" s="157"/>
      <c r="K409" s="157"/>
      <c r="L409" s="157"/>
      <c r="M409" s="157"/>
    </row>
    <row r="410" spans="1:13" ht="20.25" customHeight="1">
      <c r="A410" s="157"/>
      <c r="B410" s="157"/>
      <c r="C410" s="157"/>
      <c r="D410" s="157"/>
      <c r="E410" s="157"/>
      <c r="F410" s="157"/>
      <c r="G410" s="157"/>
      <c r="H410" s="157"/>
      <c r="I410" s="157"/>
      <c r="J410" s="157"/>
      <c r="K410" s="157"/>
      <c r="L410" s="157"/>
      <c r="M410" s="157"/>
    </row>
    <row r="411" spans="1:13" ht="20.25" customHeight="1">
      <c r="A411" s="213" t="s">
        <v>375</v>
      </c>
      <c r="B411" s="213"/>
      <c r="C411" s="213"/>
      <c r="D411" s="213"/>
      <c r="E411" s="213"/>
      <c r="F411" s="213"/>
      <c r="G411" s="213"/>
      <c r="H411" s="213"/>
      <c r="I411" s="213"/>
      <c r="J411" s="213"/>
      <c r="K411" s="213"/>
      <c r="L411" s="213"/>
      <c r="M411" s="213"/>
    </row>
    <row r="412" spans="1:13" ht="20.25" customHeight="1">
      <c r="A412" s="213" t="s">
        <v>331</v>
      </c>
      <c r="B412" s="213"/>
      <c r="C412" s="213"/>
      <c r="D412" s="213"/>
      <c r="E412" s="213"/>
      <c r="F412" s="213"/>
      <c r="G412" s="213"/>
      <c r="H412" s="213"/>
      <c r="I412" s="213"/>
      <c r="J412" s="213"/>
      <c r="K412" s="213"/>
      <c r="L412" s="213"/>
      <c r="M412" s="213"/>
    </row>
    <row r="413" spans="1:13" ht="20.25" customHeight="1">
      <c r="A413" s="213" t="s">
        <v>332</v>
      </c>
      <c r="B413" s="213"/>
      <c r="C413" s="213"/>
      <c r="D413" s="213"/>
      <c r="E413" s="213"/>
      <c r="F413" s="213"/>
      <c r="G413" s="213"/>
      <c r="H413" s="213"/>
      <c r="I413" s="213"/>
      <c r="J413" s="213"/>
      <c r="K413" s="213"/>
      <c r="L413" s="213"/>
      <c r="M413" s="213"/>
    </row>
    <row r="414" spans="1:13" ht="20.25" customHeight="1">
      <c r="A414" s="157"/>
      <c r="B414" s="157"/>
      <c r="C414" s="157"/>
      <c r="D414" s="157"/>
      <c r="E414" s="157"/>
      <c r="F414" s="157"/>
      <c r="G414" s="157"/>
      <c r="H414" s="157"/>
      <c r="I414" s="157"/>
      <c r="J414" s="157"/>
      <c r="K414" s="157"/>
      <c r="L414" s="157"/>
      <c r="M414" s="157"/>
    </row>
    <row r="415" spans="1:13" ht="34.5" customHeight="1">
      <c r="A415" s="157" t="s">
        <v>333</v>
      </c>
      <c r="B415" s="157"/>
      <c r="C415" s="157"/>
      <c r="D415" s="157"/>
      <c r="E415" s="157"/>
      <c r="F415" s="157"/>
      <c r="G415" s="157"/>
      <c r="H415" s="157"/>
      <c r="I415" s="157"/>
      <c r="J415" s="157"/>
      <c r="K415" s="157"/>
      <c r="L415" s="157"/>
      <c r="M415" s="157"/>
    </row>
    <row r="416" spans="1:13" ht="15.75" customHeight="1">
      <c r="A416" s="157" t="s">
        <v>62</v>
      </c>
      <c r="B416" s="157"/>
      <c r="C416" s="157"/>
      <c r="D416" s="157"/>
      <c r="E416" s="157"/>
      <c r="F416" s="157"/>
      <c r="G416" s="157"/>
      <c r="H416" s="157"/>
      <c r="I416" s="157"/>
      <c r="J416" s="157"/>
      <c r="K416" s="157"/>
      <c r="L416" s="157"/>
      <c r="M416" s="157"/>
    </row>
    <row r="417" spans="1:13" ht="17.25" customHeight="1">
      <c r="A417" s="134" t="s">
        <v>61</v>
      </c>
      <c r="B417" s="134"/>
      <c r="C417" s="134"/>
      <c r="D417" s="134"/>
      <c r="E417" s="134"/>
      <c r="F417" s="134"/>
      <c r="G417" s="75">
        <f>SUM('приложение 1'!AK142)</f>
        <v>5444.5</v>
      </c>
      <c r="H417" s="222" t="s">
        <v>56</v>
      </c>
      <c r="I417" s="222"/>
      <c r="J417" s="69"/>
      <c r="K417" s="69"/>
      <c r="L417" s="69"/>
      <c r="M417" s="69"/>
    </row>
    <row r="418" spans="1:13" ht="35.25" customHeight="1">
      <c r="A418" s="177" t="s">
        <v>334</v>
      </c>
      <c r="B418" s="177"/>
      <c r="C418" s="177"/>
      <c r="D418" s="177"/>
      <c r="E418" s="177"/>
      <c r="F418" s="177"/>
      <c r="G418" s="177"/>
      <c r="H418" s="177"/>
      <c r="I418" s="177"/>
      <c r="J418" s="177"/>
      <c r="K418" s="177"/>
      <c r="L418" s="177"/>
      <c r="M418" s="177"/>
    </row>
    <row r="419" spans="1:13" ht="20.25" customHeight="1">
      <c r="A419" s="216" t="s">
        <v>239</v>
      </c>
      <c r="B419" s="216"/>
      <c r="C419" s="216"/>
      <c r="D419" s="216"/>
      <c r="E419" s="216"/>
      <c r="F419" s="216"/>
      <c r="G419" s="216"/>
      <c r="H419" s="216"/>
      <c r="I419" s="216"/>
      <c r="J419" s="216"/>
      <c r="K419" s="216"/>
      <c r="L419" s="216"/>
      <c r="M419" s="216"/>
    </row>
    <row r="420" spans="1:13" ht="34.5" customHeight="1">
      <c r="A420" s="135" t="s">
        <v>247</v>
      </c>
      <c r="B420" s="135" t="s">
        <v>472</v>
      </c>
      <c r="C420" s="135"/>
      <c r="D420" s="135"/>
      <c r="E420" s="135"/>
      <c r="F420" s="135"/>
      <c r="G420" s="135" t="s">
        <v>246</v>
      </c>
      <c r="H420" s="135"/>
      <c r="I420" s="135"/>
      <c r="J420" s="135"/>
      <c r="K420" s="135"/>
      <c r="L420" s="199" t="s">
        <v>245</v>
      </c>
      <c r="M420" s="199"/>
    </row>
    <row r="421" spans="1:13" ht="25.5" customHeight="1">
      <c r="A421" s="135"/>
      <c r="B421" s="135"/>
      <c r="C421" s="135"/>
      <c r="D421" s="135"/>
      <c r="E421" s="135"/>
      <c r="F421" s="135"/>
      <c r="G421" s="70" t="s">
        <v>342</v>
      </c>
      <c r="H421" s="70" t="s">
        <v>240</v>
      </c>
      <c r="I421" s="70" t="s">
        <v>241</v>
      </c>
      <c r="J421" s="70" t="s">
        <v>242</v>
      </c>
      <c r="K421" s="70" t="s">
        <v>243</v>
      </c>
      <c r="L421" s="199"/>
      <c r="M421" s="199"/>
    </row>
    <row r="422" spans="1:13" ht="25.5" customHeight="1">
      <c r="A422" s="12">
        <v>1</v>
      </c>
      <c r="B422" s="215" t="s">
        <v>248</v>
      </c>
      <c r="C422" s="215"/>
      <c r="D422" s="215"/>
      <c r="E422" s="215"/>
      <c r="F422" s="215"/>
      <c r="G422" s="70">
        <f>'приложение 1'!AF144</f>
        <v>1029.1</v>
      </c>
      <c r="H422" s="70">
        <f>'приложение 1'!AG144</f>
        <v>1104.1</v>
      </c>
      <c r="I422" s="70">
        <f>'приложение 1'!AH144</f>
        <v>1107.6</v>
      </c>
      <c r="J422" s="70">
        <f>'приложение 1'!AI144</f>
        <v>1107.6</v>
      </c>
      <c r="K422" s="70">
        <f>'приложение 1'!AJ144</f>
        <v>1096.1</v>
      </c>
      <c r="L422" s="217">
        <f>'приложение 1'!AK144</f>
        <v>5444.5</v>
      </c>
      <c r="M422" s="217"/>
    </row>
    <row r="423" spans="1:13" ht="59.25" customHeight="1">
      <c r="A423" s="20">
        <v>2</v>
      </c>
      <c r="B423" s="219" t="s">
        <v>60</v>
      </c>
      <c r="C423" s="220"/>
      <c r="D423" s="220"/>
      <c r="E423" s="220"/>
      <c r="F423" s="221"/>
      <c r="G423" s="74">
        <f>'приложение 1'!AF145</f>
        <v>0</v>
      </c>
      <c r="H423" s="74">
        <f>'приложение 1'!AG145</f>
        <v>0</v>
      </c>
      <c r="I423" s="74">
        <f>'приложение 1'!AH145</f>
        <v>0</v>
      </c>
      <c r="J423" s="74">
        <f>'приложение 1'!AI145</f>
        <v>0</v>
      </c>
      <c r="K423" s="74">
        <f>'приложение 1'!AJ145</f>
        <v>0</v>
      </c>
      <c r="L423" s="223">
        <f>'приложение 1'!AK145</f>
        <v>0</v>
      </c>
      <c r="M423" s="223"/>
    </row>
    <row r="424" spans="1:13" ht="36" customHeight="1">
      <c r="A424" s="218" t="s">
        <v>244</v>
      </c>
      <c r="B424" s="218"/>
      <c r="C424" s="218"/>
      <c r="D424" s="218"/>
      <c r="E424" s="218"/>
      <c r="F424" s="218"/>
      <c r="G424" s="71">
        <f>SUM('приложение 1'!AF142)</f>
        <v>1029.1</v>
      </c>
      <c r="H424" s="71">
        <f>SUM('приложение 1'!AG142)</f>
        <v>1104.1</v>
      </c>
      <c r="I424" s="71">
        <f>SUM('приложение 1'!AH142)</f>
        <v>1107.6</v>
      </c>
      <c r="J424" s="71">
        <f>SUM('приложение 1'!AI142)</f>
        <v>1107.6</v>
      </c>
      <c r="K424" s="71">
        <f>SUM('приложение 1'!AJ142)</f>
        <v>1096.1</v>
      </c>
      <c r="L424" s="217">
        <f>SUM('приложение 1'!AK142)</f>
        <v>5444.5</v>
      </c>
      <c r="M424" s="217"/>
    </row>
    <row r="425" spans="1:13" ht="20.25" customHeight="1">
      <c r="A425" s="23"/>
      <c r="B425" s="23"/>
      <c r="C425" s="67"/>
      <c r="D425" s="67"/>
      <c r="E425" s="67"/>
      <c r="F425" s="67"/>
      <c r="G425" s="67"/>
      <c r="H425" s="23"/>
      <c r="I425" s="23"/>
      <c r="J425" s="58"/>
      <c r="K425" s="58"/>
      <c r="L425" s="147"/>
      <c r="M425" s="147"/>
    </row>
    <row r="426" spans="1:13" ht="20.25" customHeight="1">
      <c r="A426" s="150" t="s">
        <v>249</v>
      </c>
      <c r="B426" s="150"/>
      <c r="C426" s="150"/>
      <c r="D426" s="150"/>
      <c r="E426" s="150"/>
      <c r="F426" s="150"/>
      <c r="G426" s="150"/>
      <c r="H426" s="150"/>
      <c r="I426" s="150"/>
      <c r="J426" s="150"/>
      <c r="K426" s="150"/>
      <c r="L426" s="150"/>
      <c r="M426" s="150"/>
    </row>
    <row r="427" spans="1:13" ht="20.25" customHeight="1">
      <c r="A427" s="150" t="s">
        <v>250</v>
      </c>
      <c r="B427" s="150"/>
      <c r="C427" s="150"/>
      <c r="D427" s="150"/>
      <c r="E427" s="150"/>
      <c r="F427" s="150"/>
      <c r="G427" s="150"/>
      <c r="H427" s="150"/>
      <c r="I427" s="150"/>
      <c r="J427" s="150"/>
      <c r="K427" s="150"/>
      <c r="L427" s="150"/>
      <c r="M427" s="150"/>
    </row>
    <row r="428" spans="1:13" ht="20.25" customHeight="1">
      <c r="A428" s="150" t="s">
        <v>251</v>
      </c>
      <c r="B428" s="150"/>
      <c r="C428" s="150"/>
      <c r="D428" s="150"/>
      <c r="E428" s="150"/>
      <c r="F428" s="150"/>
      <c r="G428" s="150"/>
      <c r="H428" s="150"/>
      <c r="I428" s="150"/>
      <c r="J428" s="150"/>
      <c r="K428" s="150"/>
      <c r="L428" s="150"/>
      <c r="M428" s="150"/>
    </row>
    <row r="429" spans="1:13" ht="20.25" customHeight="1">
      <c r="A429" s="151"/>
      <c r="B429" s="151"/>
      <c r="C429" s="151"/>
      <c r="D429" s="151"/>
      <c r="E429" s="151"/>
      <c r="F429" s="151"/>
      <c r="G429" s="151"/>
      <c r="H429" s="151"/>
      <c r="I429" s="151"/>
      <c r="J429" s="151"/>
      <c r="K429" s="151"/>
      <c r="L429" s="151"/>
      <c r="M429" s="151"/>
    </row>
    <row r="430" spans="1:13" ht="20.25" customHeight="1">
      <c r="A430" s="153" t="s">
        <v>374</v>
      </c>
      <c r="B430" s="153"/>
      <c r="C430" s="153"/>
      <c r="D430" s="153"/>
      <c r="E430" s="153"/>
      <c r="F430" s="153"/>
      <c r="G430" s="153"/>
      <c r="H430" s="153"/>
      <c r="I430" s="153"/>
      <c r="J430" s="153"/>
      <c r="K430" s="153"/>
      <c r="L430" s="153"/>
      <c r="M430" s="153"/>
    </row>
    <row r="431" spans="1:13" ht="20.25" customHeight="1">
      <c r="A431" s="153" t="s">
        <v>252</v>
      </c>
      <c r="B431" s="153"/>
      <c r="C431" s="153"/>
      <c r="D431" s="153"/>
      <c r="E431" s="153"/>
      <c r="F431" s="153"/>
      <c r="G431" s="153"/>
      <c r="H431" s="153"/>
      <c r="I431" s="153"/>
      <c r="J431" s="153"/>
      <c r="K431" s="153"/>
      <c r="L431" s="153"/>
      <c r="M431" s="153"/>
    </row>
    <row r="432" spans="1:13" ht="20.25" customHeight="1">
      <c r="A432" s="2"/>
      <c r="B432" s="58"/>
      <c r="C432" s="58"/>
      <c r="D432" s="58"/>
      <c r="E432" s="58"/>
      <c r="F432" s="58"/>
      <c r="G432" s="58"/>
      <c r="H432" s="58"/>
      <c r="I432" s="58"/>
      <c r="J432" s="58"/>
      <c r="K432" s="58"/>
      <c r="L432" s="58"/>
      <c r="M432" s="58"/>
    </row>
    <row r="433" spans="1:13" ht="33" customHeight="1">
      <c r="A433" s="157" t="s">
        <v>193</v>
      </c>
      <c r="B433" s="157"/>
      <c r="C433" s="157"/>
      <c r="D433" s="157"/>
      <c r="E433" s="157"/>
      <c r="F433" s="157"/>
      <c r="G433" s="157"/>
      <c r="H433" s="157"/>
      <c r="I433" s="157"/>
      <c r="J433" s="157"/>
      <c r="K433" s="157"/>
      <c r="L433" s="157"/>
      <c r="M433" s="157"/>
    </row>
    <row r="434" spans="1:13" ht="93" customHeight="1">
      <c r="A434" s="177" t="s">
        <v>253</v>
      </c>
      <c r="B434" s="177"/>
      <c r="C434" s="177"/>
      <c r="D434" s="177"/>
      <c r="E434" s="177"/>
      <c r="F434" s="177"/>
      <c r="G434" s="177"/>
      <c r="H434" s="177"/>
      <c r="I434" s="177"/>
      <c r="J434" s="177"/>
      <c r="K434" s="177"/>
      <c r="L434" s="177"/>
      <c r="M434" s="177"/>
    </row>
    <row r="435" spans="1:13" ht="31.5" customHeight="1">
      <c r="A435" s="157" t="s">
        <v>254</v>
      </c>
      <c r="B435" s="157"/>
      <c r="C435" s="157"/>
      <c r="D435" s="157"/>
      <c r="E435" s="157"/>
      <c r="F435" s="157"/>
      <c r="G435" s="157"/>
      <c r="H435" s="157"/>
      <c r="I435" s="157"/>
      <c r="J435" s="157"/>
      <c r="K435" s="157"/>
      <c r="L435" s="157"/>
      <c r="M435" s="157"/>
    </row>
    <row r="436" spans="1:13" ht="63.75" customHeight="1">
      <c r="A436" s="157" t="s">
        <v>403</v>
      </c>
      <c r="B436" s="157"/>
      <c r="C436" s="157"/>
      <c r="D436" s="157"/>
      <c r="E436" s="157"/>
      <c r="F436" s="157"/>
      <c r="G436" s="157"/>
      <c r="H436" s="157"/>
      <c r="I436" s="157"/>
      <c r="J436" s="157"/>
      <c r="K436" s="157"/>
      <c r="L436" s="157"/>
      <c r="M436" s="157"/>
    </row>
    <row r="437" spans="1:13" ht="34.5" customHeight="1">
      <c r="A437" s="157" t="s">
        <v>404</v>
      </c>
      <c r="B437" s="157"/>
      <c r="C437" s="157"/>
      <c r="D437" s="157"/>
      <c r="E437" s="157"/>
      <c r="F437" s="157"/>
      <c r="G437" s="157"/>
      <c r="H437" s="157"/>
      <c r="I437" s="157"/>
      <c r="J437" s="157"/>
      <c r="K437" s="157"/>
      <c r="L437" s="157"/>
      <c r="M437" s="157"/>
    </row>
    <row r="438" spans="1:13" ht="20.25" customHeight="1">
      <c r="A438" s="224"/>
      <c r="B438" s="224"/>
      <c r="C438" s="224"/>
      <c r="D438" s="224"/>
      <c r="E438" s="224"/>
      <c r="F438" s="224"/>
      <c r="G438" s="224"/>
      <c r="H438" s="224"/>
      <c r="I438" s="224"/>
      <c r="J438" s="224"/>
      <c r="K438" s="224"/>
      <c r="L438" s="224"/>
      <c r="M438" s="224"/>
    </row>
    <row r="439" spans="1:13" ht="20.25" customHeight="1">
      <c r="A439" s="213" t="s">
        <v>375</v>
      </c>
      <c r="B439" s="213"/>
      <c r="C439" s="213"/>
      <c r="D439" s="213"/>
      <c r="E439" s="213"/>
      <c r="F439" s="213"/>
      <c r="G439" s="213"/>
      <c r="H439" s="213"/>
      <c r="I439" s="213"/>
      <c r="J439" s="213"/>
      <c r="K439" s="213"/>
      <c r="L439" s="213"/>
      <c r="M439" s="213"/>
    </row>
    <row r="440" spans="1:13" ht="20.25" customHeight="1">
      <c r="A440" s="213" t="s">
        <v>405</v>
      </c>
      <c r="B440" s="213"/>
      <c r="C440" s="213"/>
      <c r="D440" s="213"/>
      <c r="E440" s="213"/>
      <c r="F440" s="213"/>
      <c r="G440" s="213"/>
      <c r="H440" s="213"/>
      <c r="I440" s="213"/>
      <c r="J440" s="213"/>
      <c r="K440" s="213"/>
      <c r="L440" s="213"/>
      <c r="M440" s="213"/>
    </row>
    <row r="441" spans="1:13" ht="20.25" customHeight="1">
      <c r="A441" s="157"/>
      <c r="B441" s="157"/>
      <c r="C441" s="157"/>
      <c r="D441" s="157"/>
      <c r="E441" s="157"/>
      <c r="F441" s="157"/>
      <c r="G441" s="157"/>
      <c r="H441" s="157"/>
      <c r="I441" s="157"/>
      <c r="J441" s="157"/>
      <c r="K441" s="157"/>
      <c r="L441" s="157"/>
      <c r="M441" s="157"/>
    </row>
    <row r="442" spans="1:13" ht="20.25" customHeight="1">
      <c r="A442" s="157" t="s">
        <v>2</v>
      </c>
      <c r="B442" s="157"/>
      <c r="C442" s="157"/>
      <c r="D442" s="157"/>
      <c r="E442" s="157"/>
      <c r="F442" s="157"/>
      <c r="G442" s="157"/>
      <c r="H442" s="157"/>
      <c r="I442" s="157"/>
      <c r="J442" s="157"/>
      <c r="K442" s="157"/>
      <c r="L442" s="157"/>
      <c r="M442" s="157"/>
    </row>
    <row r="443" spans="1:13" ht="20.25" customHeight="1">
      <c r="A443" s="157" t="s">
        <v>3</v>
      </c>
      <c r="B443" s="157"/>
      <c r="C443" s="157"/>
      <c r="D443" s="157"/>
      <c r="E443" s="157"/>
      <c r="F443" s="157"/>
      <c r="G443" s="157"/>
      <c r="H443" s="157"/>
      <c r="I443" s="157"/>
      <c r="J443" s="157"/>
      <c r="K443" s="157"/>
      <c r="L443" s="157"/>
      <c r="M443" s="157"/>
    </row>
    <row r="444" spans="1:13" ht="20.25" customHeight="1">
      <c r="A444" s="157" t="s">
        <v>4</v>
      </c>
      <c r="B444" s="157"/>
      <c r="C444" s="157"/>
      <c r="D444" s="157"/>
      <c r="E444" s="157"/>
      <c r="F444" s="157"/>
      <c r="G444" s="157"/>
      <c r="H444" s="157"/>
      <c r="I444" s="157"/>
      <c r="J444" s="157"/>
      <c r="K444" s="157"/>
      <c r="L444" s="157"/>
      <c r="M444" s="157"/>
    </row>
    <row r="445" spans="1:13" ht="18.75" customHeight="1">
      <c r="A445" s="157" t="s">
        <v>5</v>
      </c>
      <c r="B445" s="157"/>
      <c r="C445" s="157"/>
      <c r="D445" s="157"/>
      <c r="E445" s="157"/>
      <c r="F445" s="157"/>
      <c r="G445" s="157"/>
      <c r="H445" s="157"/>
      <c r="I445" s="157"/>
      <c r="J445" s="157"/>
      <c r="K445" s="157"/>
      <c r="L445" s="157"/>
      <c r="M445" s="157"/>
    </row>
    <row r="446" spans="1:13" ht="20.25" customHeight="1">
      <c r="A446" s="157" t="s">
        <v>6</v>
      </c>
      <c r="B446" s="157"/>
      <c r="C446" s="157"/>
      <c r="D446" s="157"/>
      <c r="E446" s="157"/>
      <c r="F446" s="157"/>
      <c r="G446" s="157"/>
      <c r="H446" s="157"/>
      <c r="I446" s="157"/>
      <c r="J446" s="157"/>
      <c r="K446" s="157"/>
      <c r="L446" s="157"/>
      <c r="M446" s="157"/>
    </row>
    <row r="447" spans="1:13" ht="20.25" customHeight="1">
      <c r="A447" s="157" t="s">
        <v>7</v>
      </c>
      <c r="B447" s="157"/>
      <c r="C447" s="157"/>
      <c r="D447" s="157"/>
      <c r="E447" s="157"/>
      <c r="F447" s="157"/>
      <c r="G447" s="157"/>
      <c r="H447" s="157"/>
      <c r="I447" s="157"/>
      <c r="J447" s="157"/>
      <c r="K447" s="157"/>
      <c r="L447" s="157"/>
      <c r="M447" s="157"/>
    </row>
    <row r="448" spans="1:13" ht="20.25" customHeight="1">
      <c r="A448" s="157" t="s">
        <v>8</v>
      </c>
      <c r="B448" s="157"/>
      <c r="C448" s="157"/>
      <c r="D448" s="157"/>
      <c r="E448" s="157"/>
      <c r="F448" s="157"/>
      <c r="G448" s="157"/>
      <c r="H448" s="157"/>
      <c r="I448" s="157"/>
      <c r="J448" s="157"/>
      <c r="K448" s="157"/>
      <c r="L448" s="157"/>
      <c r="M448" s="157"/>
    </row>
    <row r="449" spans="1:13" ht="20.25" customHeight="1">
      <c r="A449" s="157" t="s">
        <v>9</v>
      </c>
      <c r="B449" s="157"/>
      <c r="C449" s="157"/>
      <c r="D449" s="157"/>
      <c r="E449" s="157"/>
      <c r="F449" s="157"/>
      <c r="G449" s="157"/>
      <c r="H449" s="157"/>
      <c r="I449" s="157"/>
      <c r="J449" s="157"/>
      <c r="K449" s="157"/>
      <c r="L449" s="157"/>
      <c r="M449" s="157"/>
    </row>
    <row r="450" spans="1:13" ht="33" customHeight="1">
      <c r="A450" s="157" t="s">
        <v>10</v>
      </c>
      <c r="B450" s="157"/>
      <c r="C450" s="157"/>
      <c r="D450" s="157"/>
      <c r="E450" s="157"/>
      <c r="F450" s="157"/>
      <c r="G450" s="157"/>
      <c r="H450" s="157"/>
      <c r="I450" s="157"/>
      <c r="J450" s="157"/>
      <c r="K450" s="157"/>
      <c r="L450" s="157"/>
      <c r="M450" s="157"/>
    </row>
    <row r="451" spans="1:13" ht="50.25" customHeight="1">
      <c r="A451" s="157" t="s">
        <v>11</v>
      </c>
      <c r="B451" s="157"/>
      <c r="C451" s="157"/>
      <c r="D451" s="157"/>
      <c r="E451" s="157"/>
      <c r="F451" s="157"/>
      <c r="G451" s="157"/>
      <c r="H451" s="157"/>
      <c r="I451" s="157"/>
      <c r="J451" s="157"/>
      <c r="K451" s="157"/>
      <c r="L451" s="157"/>
      <c r="M451" s="157"/>
    </row>
    <row r="452" spans="1:13" ht="20.25" customHeight="1">
      <c r="A452" s="157" t="s">
        <v>12</v>
      </c>
      <c r="B452" s="157"/>
      <c r="C452" s="157"/>
      <c r="D452" s="157"/>
      <c r="E452" s="157"/>
      <c r="F452" s="157"/>
      <c r="G452" s="157"/>
      <c r="H452" s="157"/>
      <c r="I452" s="157"/>
      <c r="J452" s="157"/>
      <c r="K452" s="157"/>
      <c r="L452" s="157"/>
      <c r="M452" s="157"/>
    </row>
    <row r="453" spans="1:13" ht="20.25" customHeight="1">
      <c r="A453" s="157" t="s">
        <v>13</v>
      </c>
      <c r="B453" s="157"/>
      <c r="C453" s="157"/>
      <c r="D453" s="157"/>
      <c r="E453" s="157"/>
      <c r="F453" s="157"/>
      <c r="G453" s="157"/>
      <c r="H453" s="157"/>
      <c r="I453" s="157"/>
      <c r="J453" s="157"/>
      <c r="K453" s="157"/>
      <c r="L453" s="157"/>
      <c r="M453" s="157"/>
    </row>
    <row r="454" spans="1:13" ht="17.25" customHeight="1">
      <c r="A454" s="157" t="s">
        <v>14</v>
      </c>
      <c r="B454" s="157"/>
      <c r="C454" s="157"/>
      <c r="D454" s="157"/>
      <c r="E454" s="157"/>
      <c r="F454" s="157"/>
      <c r="G454" s="157"/>
      <c r="H454" s="157"/>
      <c r="I454" s="157"/>
      <c r="J454" s="157"/>
      <c r="K454" s="157"/>
      <c r="L454" s="157"/>
      <c r="M454" s="157"/>
    </row>
    <row r="455" spans="1:13" ht="35.25" customHeight="1">
      <c r="A455" s="157" t="s">
        <v>15</v>
      </c>
      <c r="B455" s="157"/>
      <c r="C455" s="157"/>
      <c r="D455" s="157"/>
      <c r="E455" s="157"/>
      <c r="F455" s="157"/>
      <c r="G455" s="157"/>
      <c r="H455" s="157"/>
      <c r="I455" s="157"/>
      <c r="J455" s="157"/>
      <c r="K455" s="157"/>
      <c r="L455" s="157"/>
      <c r="M455" s="157"/>
    </row>
    <row r="456" spans="1:13" ht="21.75" customHeight="1">
      <c r="A456" s="157" t="s">
        <v>16</v>
      </c>
      <c r="B456" s="157"/>
      <c r="C456" s="157"/>
      <c r="D456" s="157"/>
      <c r="E456" s="157"/>
      <c r="F456" s="157"/>
      <c r="G456" s="157"/>
      <c r="H456" s="157"/>
      <c r="I456" s="157"/>
      <c r="J456" s="157"/>
      <c r="K456" s="157"/>
      <c r="L456" s="157"/>
      <c r="M456" s="157"/>
    </row>
    <row r="457" spans="1:13" ht="20.25" customHeight="1">
      <c r="A457" s="157" t="s">
        <v>546</v>
      </c>
      <c r="B457" s="157"/>
      <c r="C457" s="157"/>
      <c r="D457" s="157"/>
      <c r="E457" s="157"/>
      <c r="F457" s="157"/>
      <c r="G457" s="157"/>
      <c r="H457" s="157"/>
      <c r="I457" s="157"/>
      <c r="J457" s="157"/>
      <c r="K457" s="157"/>
      <c r="L457" s="157"/>
      <c r="M457" s="157"/>
    </row>
    <row r="458" spans="1:13" ht="34.5" customHeight="1">
      <c r="A458" s="157" t="s">
        <v>547</v>
      </c>
      <c r="B458" s="157"/>
      <c r="C458" s="157"/>
      <c r="D458" s="157"/>
      <c r="E458" s="157"/>
      <c r="F458" s="157"/>
      <c r="G458" s="157"/>
      <c r="H458" s="157"/>
      <c r="I458" s="157"/>
      <c r="J458" s="157"/>
      <c r="K458" s="157"/>
      <c r="L458" s="157"/>
      <c r="M458" s="157"/>
    </row>
    <row r="459" spans="1:13" ht="53.25" customHeight="1">
      <c r="A459" s="157" t="s">
        <v>548</v>
      </c>
      <c r="B459" s="157"/>
      <c r="C459" s="157"/>
      <c r="D459" s="157"/>
      <c r="E459" s="157"/>
      <c r="F459" s="157"/>
      <c r="G459" s="157"/>
      <c r="H459" s="157"/>
      <c r="I459" s="157"/>
      <c r="J459" s="157"/>
      <c r="K459" s="157"/>
      <c r="L459" s="157"/>
      <c r="M459" s="157"/>
    </row>
    <row r="460" spans="1:13" ht="20.25" customHeight="1">
      <c r="A460" s="224"/>
      <c r="B460" s="224"/>
      <c r="C460" s="224"/>
      <c r="D460" s="224"/>
      <c r="E460" s="224"/>
      <c r="F460" s="224"/>
      <c r="G460" s="224"/>
      <c r="H460" s="224"/>
      <c r="I460" s="224"/>
      <c r="J460" s="224"/>
      <c r="K460" s="224"/>
      <c r="L460" s="224"/>
      <c r="M460" s="224"/>
    </row>
    <row r="461" spans="1:13" ht="20.25" customHeight="1">
      <c r="A461" s="213" t="s">
        <v>376</v>
      </c>
      <c r="B461" s="213"/>
      <c r="C461" s="213"/>
      <c r="D461" s="213"/>
      <c r="E461" s="213"/>
      <c r="F461" s="213"/>
      <c r="G461" s="213"/>
      <c r="H461" s="213"/>
      <c r="I461" s="213"/>
      <c r="J461" s="213"/>
      <c r="K461" s="213"/>
      <c r="L461" s="213"/>
      <c r="M461" s="213"/>
    </row>
    <row r="462" spans="1:13" ht="20.25" customHeight="1">
      <c r="A462" s="213" t="s">
        <v>549</v>
      </c>
      <c r="B462" s="213"/>
      <c r="C462" s="213"/>
      <c r="D462" s="213"/>
      <c r="E462" s="213"/>
      <c r="F462" s="213"/>
      <c r="G462" s="213"/>
      <c r="H462" s="213"/>
      <c r="I462" s="213"/>
      <c r="J462" s="213"/>
      <c r="K462" s="213"/>
      <c r="L462" s="213"/>
      <c r="M462" s="213"/>
    </row>
    <row r="463" spans="1:13" ht="20.25" customHeight="1">
      <c r="A463" s="213" t="s">
        <v>550</v>
      </c>
      <c r="B463" s="213"/>
      <c r="C463" s="213"/>
      <c r="D463" s="213"/>
      <c r="E463" s="213"/>
      <c r="F463" s="213"/>
      <c r="G463" s="213"/>
      <c r="H463" s="213"/>
      <c r="I463" s="213"/>
      <c r="J463" s="213"/>
      <c r="K463" s="213"/>
      <c r="L463" s="213"/>
      <c r="M463" s="213"/>
    </row>
    <row r="464" spans="1:13" ht="20.25" customHeight="1">
      <c r="A464" s="213" t="s">
        <v>551</v>
      </c>
      <c r="B464" s="213"/>
      <c r="C464" s="213"/>
      <c r="D464" s="213"/>
      <c r="E464" s="213"/>
      <c r="F464" s="213"/>
      <c r="G464" s="213"/>
      <c r="H464" s="213"/>
      <c r="I464" s="213"/>
      <c r="J464" s="213"/>
      <c r="K464" s="213"/>
      <c r="L464" s="213"/>
      <c r="M464" s="213"/>
    </row>
    <row r="465" spans="1:13" ht="20.25" customHeight="1">
      <c r="A465" s="213" t="s">
        <v>552</v>
      </c>
      <c r="B465" s="213"/>
      <c r="C465" s="213"/>
      <c r="D465" s="213"/>
      <c r="E465" s="213"/>
      <c r="F465" s="213"/>
      <c r="G465" s="213"/>
      <c r="H465" s="213"/>
      <c r="I465" s="213"/>
      <c r="J465" s="213"/>
      <c r="K465" s="213"/>
      <c r="L465" s="213"/>
      <c r="M465" s="213"/>
    </row>
    <row r="466" spans="1:13" ht="20.25" customHeight="1">
      <c r="A466" s="157"/>
      <c r="B466" s="157"/>
      <c r="C466" s="157"/>
      <c r="D466" s="157"/>
      <c r="E466" s="157"/>
      <c r="F466" s="157"/>
      <c r="G466" s="157"/>
      <c r="H466" s="157"/>
      <c r="I466" s="157"/>
      <c r="J466" s="157"/>
      <c r="K466" s="157"/>
      <c r="L466" s="157"/>
      <c r="M466" s="157"/>
    </row>
    <row r="467" spans="1:13" ht="34.5" customHeight="1">
      <c r="A467" s="157" t="s">
        <v>553</v>
      </c>
      <c r="B467" s="157"/>
      <c r="C467" s="157"/>
      <c r="D467" s="157"/>
      <c r="E467" s="157"/>
      <c r="F467" s="157"/>
      <c r="G467" s="157"/>
      <c r="H467" s="157"/>
      <c r="I467" s="157"/>
      <c r="J467" s="157"/>
      <c r="K467" s="157"/>
      <c r="L467" s="157"/>
      <c r="M467" s="157"/>
    </row>
    <row r="468" spans="1:13" ht="31.5" customHeight="1">
      <c r="A468" s="157" t="s">
        <v>554</v>
      </c>
      <c r="B468" s="157"/>
      <c r="C468" s="157"/>
      <c r="D468" s="157"/>
      <c r="E468" s="157"/>
      <c r="F468" s="157"/>
      <c r="G468" s="157"/>
      <c r="H468" s="157"/>
      <c r="I468" s="157"/>
      <c r="J468" s="157"/>
      <c r="K468" s="157"/>
      <c r="L468" s="157"/>
      <c r="M468" s="157"/>
    </row>
    <row r="469" spans="1:13" ht="20.25" customHeight="1">
      <c r="A469" s="157" t="s">
        <v>555</v>
      </c>
      <c r="B469" s="157"/>
      <c r="C469" s="157"/>
      <c r="D469" s="157"/>
      <c r="E469" s="157"/>
      <c r="F469" s="157"/>
      <c r="G469" s="157"/>
      <c r="H469" s="157"/>
      <c r="I469" s="157"/>
      <c r="J469" s="157"/>
      <c r="K469" s="157"/>
      <c r="L469" s="157"/>
      <c r="M469" s="157"/>
    </row>
    <row r="470" spans="1:13" ht="31.5" customHeight="1">
      <c r="A470" s="157" t="s">
        <v>36</v>
      </c>
      <c r="B470" s="157"/>
      <c r="C470" s="157"/>
      <c r="D470" s="157"/>
      <c r="E470" s="157"/>
      <c r="F470" s="157"/>
      <c r="G470" s="157"/>
      <c r="H470" s="157"/>
      <c r="I470" s="157"/>
      <c r="J470" s="157"/>
      <c r="K470" s="157"/>
      <c r="L470" s="157"/>
      <c r="M470" s="157"/>
    </row>
    <row r="471" spans="1:13" ht="32.25" customHeight="1">
      <c r="A471" s="157" t="s">
        <v>37</v>
      </c>
      <c r="B471" s="157"/>
      <c r="C471" s="157"/>
      <c r="D471" s="157"/>
      <c r="E471" s="157"/>
      <c r="F471" s="157"/>
      <c r="G471" s="157"/>
      <c r="H471" s="157"/>
      <c r="I471" s="157"/>
      <c r="J471" s="157"/>
      <c r="K471" s="157"/>
      <c r="L471" s="157"/>
      <c r="M471" s="157"/>
    </row>
    <row r="472" spans="1:13" ht="20.25" customHeight="1">
      <c r="A472" s="157"/>
      <c r="B472" s="157"/>
      <c r="C472" s="157"/>
      <c r="D472" s="157"/>
      <c r="E472" s="157"/>
      <c r="F472" s="157"/>
      <c r="G472" s="157"/>
      <c r="H472" s="157"/>
      <c r="I472" s="157"/>
      <c r="J472" s="157"/>
      <c r="K472" s="157"/>
      <c r="L472" s="157"/>
      <c r="M472" s="157"/>
    </row>
    <row r="473" spans="1:13" ht="20.25" customHeight="1">
      <c r="A473" s="211" t="s">
        <v>38</v>
      </c>
      <c r="B473" s="211"/>
      <c r="C473" s="211"/>
      <c r="D473" s="211"/>
      <c r="E473" s="211"/>
      <c r="F473" s="211"/>
      <c r="G473" s="211"/>
      <c r="H473" s="211"/>
      <c r="I473" s="211"/>
      <c r="J473" s="211"/>
      <c r="K473" s="211"/>
      <c r="L473" s="211"/>
      <c r="M473" s="211"/>
    </row>
    <row r="474" spans="1:13" ht="20.25" customHeight="1">
      <c r="A474" s="211" t="s">
        <v>39</v>
      </c>
      <c r="B474" s="211"/>
      <c r="C474" s="211"/>
      <c r="D474" s="211"/>
      <c r="E474" s="211"/>
      <c r="F474" s="211"/>
      <c r="G474" s="211"/>
      <c r="H474" s="211"/>
      <c r="I474" s="211"/>
      <c r="J474" s="211"/>
      <c r="K474" s="211"/>
      <c r="L474" s="211"/>
      <c r="M474" s="211"/>
    </row>
    <row r="475" spans="1:13" ht="20.25" customHeight="1">
      <c r="A475" s="211" t="s">
        <v>40</v>
      </c>
      <c r="B475" s="211"/>
      <c r="C475" s="211"/>
      <c r="D475" s="211"/>
      <c r="E475" s="211"/>
      <c r="F475" s="211"/>
      <c r="G475" s="211"/>
      <c r="H475" s="211"/>
      <c r="I475" s="211"/>
      <c r="J475" s="211"/>
      <c r="K475" s="211"/>
      <c r="L475" s="211"/>
      <c r="M475" s="211"/>
    </row>
    <row r="476" spans="1:13" ht="20.25" customHeight="1">
      <c r="A476" s="134"/>
      <c r="B476" s="134"/>
      <c r="C476" s="134"/>
      <c r="D476" s="134"/>
      <c r="E476" s="134"/>
      <c r="F476" s="134"/>
      <c r="G476" s="134"/>
      <c r="H476" s="134"/>
      <c r="I476" s="134"/>
      <c r="J476" s="134"/>
      <c r="K476" s="134"/>
      <c r="L476" s="134"/>
      <c r="M476" s="134"/>
    </row>
    <row r="477" spans="1:13" ht="20.25" customHeight="1">
      <c r="A477" s="157" t="s">
        <v>41</v>
      </c>
      <c r="B477" s="157"/>
      <c r="C477" s="157"/>
      <c r="D477" s="157"/>
      <c r="E477" s="157"/>
      <c r="F477" s="157"/>
      <c r="G477" s="157"/>
      <c r="H477" s="157"/>
      <c r="I477" s="157"/>
      <c r="J477" s="157"/>
      <c r="K477" s="157"/>
      <c r="L477" s="157"/>
      <c r="M477" s="157"/>
    </row>
    <row r="478" spans="1:13" ht="20.25" customHeight="1">
      <c r="A478" s="157" t="s">
        <v>42</v>
      </c>
      <c r="B478" s="157"/>
      <c r="C478" s="157"/>
      <c r="D478" s="157"/>
      <c r="E478" s="157"/>
      <c r="F478" s="157"/>
      <c r="G478" s="157"/>
      <c r="H478" s="157"/>
      <c r="I478" s="157"/>
      <c r="J478" s="157"/>
      <c r="K478" s="157"/>
      <c r="L478" s="157"/>
      <c r="M478" s="157"/>
    </row>
    <row r="479" spans="1:13" ht="48.75" customHeight="1">
      <c r="A479" s="157" t="s">
        <v>43</v>
      </c>
      <c r="B479" s="157"/>
      <c r="C479" s="157"/>
      <c r="D479" s="157"/>
      <c r="E479" s="157"/>
      <c r="F479" s="157"/>
      <c r="G479" s="157"/>
      <c r="H479" s="157"/>
      <c r="I479" s="157"/>
      <c r="J479" s="157"/>
      <c r="K479" s="157"/>
      <c r="L479" s="157"/>
      <c r="M479" s="157"/>
    </row>
    <row r="480" spans="1:13" ht="35.25" customHeight="1">
      <c r="A480" s="157" t="s">
        <v>44</v>
      </c>
      <c r="B480" s="157"/>
      <c r="C480" s="157"/>
      <c r="D480" s="157"/>
      <c r="E480" s="157"/>
      <c r="F480" s="157"/>
      <c r="G480" s="157"/>
      <c r="H480" s="157"/>
      <c r="I480" s="157"/>
      <c r="J480" s="157"/>
      <c r="K480" s="157"/>
      <c r="L480" s="157"/>
      <c r="M480" s="157"/>
    </row>
    <row r="481" spans="1:13" ht="32.25" customHeight="1">
      <c r="A481" s="157" t="s">
        <v>32</v>
      </c>
      <c r="B481" s="157"/>
      <c r="C481" s="157"/>
      <c r="D481" s="157"/>
      <c r="E481" s="157"/>
      <c r="F481" s="157"/>
      <c r="G481" s="157"/>
      <c r="H481" s="157"/>
      <c r="I481" s="157"/>
      <c r="J481" s="157"/>
      <c r="K481" s="157"/>
      <c r="L481" s="157"/>
      <c r="M481" s="157"/>
    </row>
    <row r="482" spans="1:13" ht="30.75" customHeight="1">
      <c r="A482" s="157" t="s">
        <v>33</v>
      </c>
      <c r="B482" s="157"/>
      <c r="C482" s="157"/>
      <c r="D482" s="157"/>
      <c r="E482" s="157"/>
      <c r="F482" s="157"/>
      <c r="G482" s="157"/>
      <c r="H482" s="157"/>
      <c r="I482" s="157"/>
      <c r="J482" s="157"/>
      <c r="K482" s="157"/>
      <c r="L482" s="157"/>
      <c r="M482" s="157"/>
    </row>
    <row r="483" spans="1:13" ht="18.75" customHeight="1">
      <c r="A483" s="157" t="s">
        <v>34</v>
      </c>
      <c r="B483" s="157"/>
      <c r="C483" s="157"/>
      <c r="D483" s="157"/>
      <c r="E483" s="157"/>
      <c r="F483" s="157"/>
      <c r="G483" s="157"/>
      <c r="H483" s="157"/>
      <c r="I483" s="157"/>
      <c r="J483" s="157"/>
      <c r="K483" s="157"/>
      <c r="L483" s="157"/>
      <c r="M483" s="157"/>
    </row>
    <row r="484" spans="1:13" ht="30.75" customHeight="1">
      <c r="A484" s="157" t="s">
        <v>35</v>
      </c>
      <c r="B484" s="157"/>
      <c r="C484" s="157"/>
      <c r="D484" s="157"/>
      <c r="E484" s="157"/>
      <c r="F484" s="157"/>
      <c r="G484" s="157"/>
      <c r="H484" s="157"/>
      <c r="I484" s="157"/>
      <c r="J484" s="157"/>
      <c r="K484" s="157"/>
      <c r="L484" s="157"/>
      <c r="M484" s="157"/>
    </row>
    <row r="485" spans="1:13" ht="36" customHeight="1">
      <c r="A485" s="157" t="s">
        <v>443</v>
      </c>
      <c r="B485" s="157"/>
      <c r="C485" s="157"/>
      <c r="D485" s="157"/>
      <c r="E485" s="157"/>
      <c r="F485" s="157"/>
      <c r="G485" s="157"/>
      <c r="H485" s="157"/>
      <c r="I485" s="157"/>
      <c r="J485" s="157"/>
      <c r="K485" s="157"/>
      <c r="L485" s="157"/>
      <c r="M485" s="157"/>
    </row>
    <row r="486" spans="1:13" ht="20.25" customHeight="1">
      <c r="A486" s="157" t="s">
        <v>444</v>
      </c>
      <c r="B486" s="157"/>
      <c r="C486" s="157"/>
      <c r="D486" s="157"/>
      <c r="E486" s="157"/>
      <c r="F486" s="157"/>
      <c r="G486" s="157"/>
      <c r="H486" s="157"/>
      <c r="I486" s="157"/>
      <c r="J486" s="157"/>
      <c r="K486" s="157"/>
      <c r="L486" s="157"/>
      <c r="M486" s="157"/>
    </row>
    <row r="487" spans="1:13" ht="34.5" customHeight="1">
      <c r="A487" s="157" t="s">
        <v>445</v>
      </c>
      <c r="B487" s="157"/>
      <c r="C487" s="157"/>
      <c r="D487" s="157"/>
      <c r="E487" s="157"/>
      <c r="F487" s="157"/>
      <c r="G487" s="157"/>
      <c r="H487" s="157"/>
      <c r="I487" s="157"/>
      <c r="J487" s="157"/>
      <c r="K487" s="157"/>
      <c r="L487" s="157"/>
      <c r="M487" s="157"/>
    </row>
    <row r="488" spans="1:13" ht="20.25" customHeight="1">
      <c r="A488" s="157" t="s">
        <v>446</v>
      </c>
      <c r="B488" s="157"/>
      <c r="C488" s="157"/>
      <c r="D488" s="157"/>
      <c r="E488" s="157"/>
      <c r="F488" s="157"/>
      <c r="G488" s="157"/>
      <c r="H488" s="157"/>
      <c r="I488" s="157"/>
      <c r="J488" s="157"/>
      <c r="K488" s="157"/>
      <c r="L488" s="157"/>
      <c r="M488" s="157"/>
    </row>
    <row r="489" spans="1:13" ht="20.25" customHeight="1">
      <c r="A489" s="157" t="s">
        <v>447</v>
      </c>
      <c r="B489" s="157"/>
      <c r="C489" s="157"/>
      <c r="D489" s="157"/>
      <c r="E489" s="157"/>
      <c r="F489" s="157"/>
      <c r="G489" s="157"/>
      <c r="H489" s="157"/>
      <c r="I489" s="157"/>
      <c r="J489" s="157"/>
      <c r="K489" s="157"/>
      <c r="L489" s="157"/>
      <c r="M489" s="157"/>
    </row>
    <row r="490" spans="1:13" ht="20.25" customHeight="1">
      <c r="A490" s="157" t="s">
        <v>448</v>
      </c>
      <c r="B490" s="157"/>
      <c r="C490" s="157"/>
      <c r="D490" s="157"/>
      <c r="E490" s="157"/>
      <c r="F490" s="157"/>
      <c r="G490" s="157"/>
      <c r="H490" s="157"/>
      <c r="I490" s="157"/>
      <c r="J490" s="157"/>
      <c r="K490" s="157"/>
      <c r="L490" s="157"/>
      <c r="M490" s="157"/>
    </row>
    <row r="491" spans="1:13" ht="20.25" customHeight="1">
      <c r="A491" s="157" t="s">
        <v>51</v>
      </c>
      <c r="B491" s="157"/>
      <c r="C491" s="157"/>
      <c r="D491" s="157"/>
      <c r="E491" s="157"/>
      <c r="F491" s="157"/>
      <c r="G491" s="157"/>
      <c r="H491" s="157"/>
      <c r="I491" s="157"/>
      <c r="J491" s="157"/>
      <c r="K491" s="157"/>
      <c r="L491" s="157"/>
      <c r="M491" s="157"/>
    </row>
    <row r="492" spans="1:13" ht="34.5" customHeight="1">
      <c r="A492" s="157" t="s">
        <v>52</v>
      </c>
      <c r="B492" s="157"/>
      <c r="C492" s="157"/>
      <c r="D492" s="157"/>
      <c r="E492" s="157"/>
      <c r="F492" s="157"/>
      <c r="G492" s="157"/>
      <c r="H492" s="157"/>
      <c r="I492" s="157"/>
      <c r="J492" s="157"/>
      <c r="K492" s="157"/>
      <c r="L492" s="157"/>
      <c r="M492" s="157"/>
    </row>
    <row r="493" spans="1:13" ht="20.25" customHeight="1">
      <c r="A493" s="157" t="s">
        <v>53</v>
      </c>
      <c r="B493" s="157"/>
      <c r="C493" s="157"/>
      <c r="D493" s="157"/>
      <c r="E493" s="157"/>
      <c r="F493" s="157"/>
      <c r="G493" s="157"/>
      <c r="H493" s="157"/>
      <c r="I493" s="157"/>
      <c r="J493" s="157"/>
      <c r="K493" s="157"/>
      <c r="L493" s="157"/>
      <c r="M493" s="157"/>
    </row>
    <row r="494" spans="1:13" ht="20.25" customHeight="1">
      <c r="A494" s="157" t="s">
        <v>54</v>
      </c>
      <c r="B494" s="157"/>
      <c r="C494" s="157"/>
      <c r="D494" s="157"/>
      <c r="E494" s="157"/>
      <c r="F494" s="157"/>
      <c r="G494" s="157"/>
      <c r="H494" s="157"/>
      <c r="I494" s="157"/>
      <c r="J494" s="157"/>
      <c r="K494" s="157"/>
      <c r="L494" s="157"/>
      <c r="M494" s="157"/>
    </row>
    <row r="495" spans="1:13" ht="33.75" customHeight="1">
      <c r="A495" s="157" t="s">
        <v>55</v>
      </c>
      <c r="B495" s="157"/>
      <c r="C495" s="157"/>
      <c r="D495" s="157"/>
      <c r="E495" s="157"/>
      <c r="F495" s="157"/>
      <c r="G495" s="157"/>
      <c r="H495" s="157"/>
      <c r="I495" s="157"/>
      <c r="J495" s="157"/>
      <c r="K495" s="157"/>
      <c r="L495" s="157"/>
      <c r="M495" s="157"/>
    </row>
    <row r="496" spans="1:13" ht="20.25" customHeight="1">
      <c r="A496" s="157"/>
      <c r="B496" s="157"/>
      <c r="C496" s="157"/>
      <c r="D496" s="157"/>
      <c r="E496" s="157"/>
      <c r="F496" s="157"/>
      <c r="G496" s="157"/>
      <c r="H496" s="157"/>
      <c r="I496" s="157"/>
      <c r="J496" s="157"/>
      <c r="K496" s="157"/>
      <c r="L496" s="157"/>
      <c r="M496" s="157"/>
    </row>
  </sheetData>
  <sheetProtection/>
  <mergeCells count="510">
    <mergeCell ref="A496:M496"/>
    <mergeCell ref="A477:M477"/>
    <mergeCell ref="A478:M478"/>
    <mergeCell ref="A495:M495"/>
    <mergeCell ref="A479:M479"/>
    <mergeCell ref="A480:M480"/>
    <mergeCell ref="A485:M485"/>
    <mergeCell ref="A482:M482"/>
    <mergeCell ref="A483:M483"/>
    <mergeCell ref="A493:M493"/>
    <mergeCell ref="A464:M464"/>
    <mergeCell ref="A484:M484"/>
    <mergeCell ref="A294:J294"/>
    <mergeCell ref="A382:J382"/>
    <mergeCell ref="L382:M382"/>
    <mergeCell ref="A345:M345"/>
    <mergeCell ref="A332:M332"/>
    <mergeCell ref="A335:M335"/>
    <mergeCell ref="A334:M334"/>
    <mergeCell ref="A351:M351"/>
    <mergeCell ref="A462:M462"/>
    <mergeCell ref="A333:M333"/>
    <mergeCell ref="A481:M481"/>
    <mergeCell ref="A492:M492"/>
    <mergeCell ref="A487:M487"/>
    <mergeCell ref="A486:M486"/>
    <mergeCell ref="A490:M490"/>
    <mergeCell ref="A470:M470"/>
    <mergeCell ref="A457:M457"/>
    <mergeCell ref="A465:M465"/>
    <mergeCell ref="A463:M463"/>
    <mergeCell ref="A466:M466"/>
    <mergeCell ref="A491:M491"/>
    <mergeCell ref="A337:M337"/>
    <mergeCell ref="A338:M338"/>
    <mergeCell ref="A339:M339"/>
    <mergeCell ref="A456:M456"/>
    <mergeCell ref="A452:M452"/>
    <mergeCell ref="A451:M451"/>
    <mergeCell ref="A445:M445"/>
    <mergeCell ref="A439:M439"/>
    <mergeCell ref="A440:M440"/>
    <mergeCell ref="A489:M489"/>
    <mergeCell ref="A471:M471"/>
    <mergeCell ref="A446:M446"/>
    <mergeCell ref="A443:M443"/>
    <mergeCell ref="A468:M468"/>
    <mergeCell ref="A469:M469"/>
    <mergeCell ref="A467:M467"/>
    <mergeCell ref="A448:M448"/>
    <mergeCell ref="A494:M494"/>
    <mergeCell ref="A488:M488"/>
    <mergeCell ref="A472:M472"/>
    <mergeCell ref="A473:M473"/>
    <mergeCell ref="A474:M474"/>
    <mergeCell ref="A475:M475"/>
    <mergeCell ref="A476:M476"/>
    <mergeCell ref="A453:M453"/>
    <mergeCell ref="A454:M454"/>
    <mergeCell ref="A455:M455"/>
    <mergeCell ref="A461:M461"/>
    <mergeCell ref="A460:M460"/>
    <mergeCell ref="A458:M458"/>
    <mergeCell ref="A459:M459"/>
    <mergeCell ref="A430:M430"/>
    <mergeCell ref="A431:M431"/>
    <mergeCell ref="A433:M433"/>
    <mergeCell ref="A434:M434"/>
    <mergeCell ref="A450:M450"/>
    <mergeCell ref="A444:M444"/>
    <mergeCell ref="A435:M435"/>
    <mergeCell ref="A436:M436"/>
    <mergeCell ref="A437:M437"/>
    <mergeCell ref="A438:M438"/>
    <mergeCell ref="A449:M449"/>
    <mergeCell ref="A447:M447"/>
    <mergeCell ref="A441:M441"/>
    <mergeCell ref="A442:M442"/>
    <mergeCell ref="L423:M423"/>
    <mergeCell ref="A427:M427"/>
    <mergeCell ref="A428:M428"/>
    <mergeCell ref="A429:M429"/>
    <mergeCell ref="L424:M424"/>
    <mergeCell ref="A426:M426"/>
    <mergeCell ref="H417:I417"/>
    <mergeCell ref="A398:M398"/>
    <mergeCell ref="A399:M399"/>
    <mergeCell ref="A400:M400"/>
    <mergeCell ref="A401:M401"/>
    <mergeCell ref="A405:M405"/>
    <mergeCell ref="A416:M416"/>
    <mergeCell ref="A409:M409"/>
    <mergeCell ref="A410:M410"/>
    <mergeCell ref="A411:M411"/>
    <mergeCell ref="B422:F422"/>
    <mergeCell ref="A419:M419"/>
    <mergeCell ref="L422:M422"/>
    <mergeCell ref="L425:M425"/>
    <mergeCell ref="G420:K420"/>
    <mergeCell ref="A424:F424"/>
    <mergeCell ref="L420:M421"/>
    <mergeCell ref="B423:F423"/>
    <mergeCell ref="A420:A421"/>
    <mergeCell ref="B420:F421"/>
    <mergeCell ref="A396:M396"/>
    <mergeCell ref="A397:M397"/>
    <mergeCell ref="A415:M415"/>
    <mergeCell ref="A402:M402"/>
    <mergeCell ref="A403:M403"/>
    <mergeCell ref="A412:M412"/>
    <mergeCell ref="A406:M406"/>
    <mergeCell ref="A407:M407"/>
    <mergeCell ref="A408:M408"/>
    <mergeCell ref="A414:M414"/>
    <mergeCell ref="A418:M418"/>
    <mergeCell ref="A417:F417"/>
    <mergeCell ref="A390:B390"/>
    <mergeCell ref="A413:M413"/>
    <mergeCell ref="A393:B393"/>
    <mergeCell ref="C392:E392"/>
    <mergeCell ref="C393:E393"/>
    <mergeCell ref="A404:M404"/>
    <mergeCell ref="I393:K393"/>
    <mergeCell ref="A392:B392"/>
    <mergeCell ref="C388:E388"/>
    <mergeCell ref="C389:E389"/>
    <mergeCell ref="C390:E390"/>
    <mergeCell ref="C391:E391"/>
    <mergeCell ref="L388:M388"/>
    <mergeCell ref="L389:M389"/>
    <mergeCell ref="L390:M390"/>
    <mergeCell ref="L391:M391"/>
    <mergeCell ref="A388:B388"/>
    <mergeCell ref="A389:B389"/>
    <mergeCell ref="A385:M385"/>
    <mergeCell ref="L393:M393"/>
    <mergeCell ref="F388:H388"/>
    <mergeCell ref="F389:H389"/>
    <mergeCell ref="F390:H390"/>
    <mergeCell ref="F391:H391"/>
    <mergeCell ref="I388:K388"/>
    <mergeCell ref="F392:H392"/>
    <mergeCell ref="I389:K389"/>
    <mergeCell ref="I390:K390"/>
    <mergeCell ref="I391:K391"/>
    <mergeCell ref="I392:K392"/>
    <mergeCell ref="F393:H393"/>
    <mergeCell ref="A391:B391"/>
    <mergeCell ref="L392:M392"/>
    <mergeCell ref="A395:M395"/>
    <mergeCell ref="F387:H387"/>
    <mergeCell ref="I387:K387"/>
    <mergeCell ref="C386:K386"/>
    <mergeCell ref="A383:M383"/>
    <mergeCell ref="A384:M384"/>
    <mergeCell ref="A386:B387"/>
    <mergeCell ref="L386:M387"/>
    <mergeCell ref="C387:E387"/>
    <mergeCell ref="A373:M373"/>
    <mergeCell ref="A380:M380"/>
    <mergeCell ref="A381:M381"/>
    <mergeCell ref="A376:M376"/>
    <mergeCell ref="A377:M377"/>
    <mergeCell ref="A378:M378"/>
    <mergeCell ref="A379:M379"/>
    <mergeCell ref="A374:M374"/>
    <mergeCell ref="A375:M375"/>
    <mergeCell ref="A370:M370"/>
    <mergeCell ref="A371:M371"/>
    <mergeCell ref="A358:M358"/>
    <mergeCell ref="A368:M368"/>
    <mergeCell ref="A369:M369"/>
    <mergeCell ref="A360:M360"/>
    <mergeCell ref="A361:M361"/>
    <mergeCell ref="A372:M372"/>
    <mergeCell ref="A346:M346"/>
    <mergeCell ref="A356:M356"/>
    <mergeCell ref="A352:M352"/>
    <mergeCell ref="A362:M362"/>
    <mergeCell ref="A347:M347"/>
    <mergeCell ref="A348:M348"/>
    <mergeCell ref="A353:M353"/>
    <mergeCell ref="A354:M354"/>
    <mergeCell ref="A355:M355"/>
    <mergeCell ref="A349:M349"/>
    <mergeCell ref="A363:M363"/>
    <mergeCell ref="A367:M367"/>
    <mergeCell ref="A364:M364"/>
    <mergeCell ref="A365:M365"/>
    <mergeCell ref="A366:M366"/>
    <mergeCell ref="A357:M357"/>
    <mergeCell ref="A350:M350"/>
    <mergeCell ref="A359:M359"/>
    <mergeCell ref="A327:M327"/>
    <mergeCell ref="A328:M328"/>
    <mergeCell ref="A329:M329"/>
    <mergeCell ref="A340:M340"/>
    <mergeCell ref="A331:M331"/>
    <mergeCell ref="A330:M330"/>
    <mergeCell ref="A336:M336"/>
    <mergeCell ref="A341:M341"/>
    <mergeCell ref="A342:M342"/>
    <mergeCell ref="A343:M343"/>
    <mergeCell ref="A344:M344"/>
    <mergeCell ref="A319:M319"/>
    <mergeCell ref="A320:M320"/>
    <mergeCell ref="A321:M321"/>
    <mergeCell ref="A314:M314"/>
    <mergeCell ref="A315:M315"/>
    <mergeCell ref="A316:M316"/>
    <mergeCell ref="A317:M317"/>
    <mergeCell ref="A322:M322"/>
    <mergeCell ref="L311:M312"/>
    <mergeCell ref="A311:C312"/>
    <mergeCell ref="J309:K309"/>
    <mergeCell ref="J311:K312"/>
    <mergeCell ref="F310:G310"/>
    <mergeCell ref="D309:E309"/>
    <mergeCell ref="D310:E310"/>
    <mergeCell ref="H311:I312"/>
    <mergeCell ref="A318:M318"/>
    <mergeCell ref="A323:M323"/>
    <mergeCell ref="A324:M324"/>
    <mergeCell ref="A325:M325"/>
    <mergeCell ref="A326:M326"/>
    <mergeCell ref="A307:C307"/>
    <mergeCell ref="A308:C308"/>
    <mergeCell ref="D311:E312"/>
    <mergeCell ref="F311:G312"/>
    <mergeCell ref="A309:C309"/>
    <mergeCell ref="A310:C310"/>
    <mergeCell ref="F308:G308"/>
    <mergeCell ref="D308:E308"/>
    <mergeCell ref="F309:G309"/>
    <mergeCell ref="D307:E307"/>
    <mergeCell ref="H308:I308"/>
    <mergeCell ref="H309:I309"/>
    <mergeCell ref="J310:K310"/>
    <mergeCell ref="H310:I310"/>
    <mergeCell ref="H307:I307"/>
    <mergeCell ref="J306:K306"/>
    <mergeCell ref="J307:K307"/>
    <mergeCell ref="A293:M293"/>
    <mergeCell ref="A295:M295"/>
    <mergeCell ref="A296:M296"/>
    <mergeCell ref="D297:K300"/>
    <mergeCell ref="F307:G307"/>
    <mergeCell ref="L306:M306"/>
    <mergeCell ref="L297:M305"/>
    <mergeCell ref="A292:M292"/>
    <mergeCell ref="D301:E305"/>
    <mergeCell ref="A297:C305"/>
    <mergeCell ref="A306:C306"/>
    <mergeCell ref="F301:G305"/>
    <mergeCell ref="F306:G306"/>
    <mergeCell ref="H301:I305"/>
    <mergeCell ref="D306:E306"/>
    <mergeCell ref="H306:I306"/>
    <mergeCell ref="L294:M294"/>
    <mergeCell ref="L308:M308"/>
    <mergeCell ref="L309:M309"/>
    <mergeCell ref="L310:M310"/>
    <mergeCell ref="J301:K305"/>
    <mergeCell ref="L307:M307"/>
    <mergeCell ref="J308:K308"/>
    <mergeCell ref="A290:M290"/>
    <mergeCell ref="A275:M275"/>
    <mergeCell ref="A276:M276"/>
    <mergeCell ref="A277:M277"/>
    <mergeCell ref="A278:M278"/>
    <mergeCell ref="A285:M285"/>
    <mergeCell ref="A282:M282"/>
    <mergeCell ref="A288:M288"/>
    <mergeCell ref="A289:M289"/>
    <mergeCell ref="A280:M280"/>
    <mergeCell ref="A291:M291"/>
    <mergeCell ref="A259:M259"/>
    <mergeCell ref="A283:M283"/>
    <mergeCell ref="A284:M284"/>
    <mergeCell ref="A287:M287"/>
    <mergeCell ref="A286:M286"/>
    <mergeCell ref="A264:M264"/>
    <mergeCell ref="A265:M265"/>
    <mergeCell ref="A266:M266"/>
    <mergeCell ref="A281:M281"/>
    <mergeCell ref="A268:M268"/>
    <mergeCell ref="A269:M269"/>
    <mergeCell ref="A274:M274"/>
    <mergeCell ref="A279:M279"/>
    <mergeCell ref="A270:M270"/>
    <mergeCell ref="A271:M271"/>
    <mergeCell ref="A272:M272"/>
    <mergeCell ref="A273:M273"/>
    <mergeCell ref="A267:M267"/>
    <mergeCell ref="A263:M263"/>
    <mergeCell ref="A251:M251"/>
    <mergeCell ref="A252:M252"/>
    <mergeCell ref="A253:M253"/>
    <mergeCell ref="A254:M254"/>
    <mergeCell ref="A255:M255"/>
    <mergeCell ref="A256:M256"/>
    <mergeCell ref="A257:M257"/>
    <mergeCell ref="A258:M258"/>
    <mergeCell ref="A176:M176"/>
    <mergeCell ref="A262:M262"/>
    <mergeCell ref="A182:M182"/>
    <mergeCell ref="A195:M195"/>
    <mergeCell ref="A186:M186"/>
    <mergeCell ref="A191:M191"/>
    <mergeCell ref="A192:M192"/>
    <mergeCell ref="A187:M187"/>
    <mergeCell ref="A188:M188"/>
    <mergeCell ref="A189:M189"/>
    <mergeCell ref="A194:M194"/>
    <mergeCell ref="A178:M178"/>
    <mergeCell ref="A179:M179"/>
    <mergeCell ref="A180:M180"/>
    <mergeCell ref="A181:M181"/>
    <mergeCell ref="A190:M190"/>
    <mergeCell ref="A184:M184"/>
    <mergeCell ref="A185:M185"/>
    <mergeCell ref="A183:M183"/>
    <mergeCell ref="A193:M193"/>
    <mergeCell ref="F88:M88"/>
    <mergeCell ref="A170:M170"/>
    <mergeCell ref="A175:M175"/>
    <mergeCell ref="A172:M172"/>
    <mergeCell ref="A173:M173"/>
    <mergeCell ref="A167:M167"/>
    <mergeCell ref="A159:M159"/>
    <mergeCell ref="A160:M160"/>
    <mergeCell ref="A163:M163"/>
    <mergeCell ref="F99:H99"/>
    <mergeCell ref="A78:E81"/>
    <mergeCell ref="A24:M24"/>
    <mergeCell ref="A77:E77"/>
    <mergeCell ref="F77:M77"/>
    <mergeCell ref="A76:E76"/>
    <mergeCell ref="F76:M76"/>
    <mergeCell ref="A67:M67"/>
    <mergeCell ref="A71:M71"/>
    <mergeCell ref="A25:M25"/>
    <mergeCell ref="F78:M78"/>
    <mergeCell ref="A5:M5"/>
    <mergeCell ref="A69:M69"/>
    <mergeCell ref="A70:M70"/>
    <mergeCell ref="A6:M6"/>
    <mergeCell ref="A7:M7"/>
    <mergeCell ref="A8:M8"/>
    <mergeCell ref="A9:M9"/>
    <mergeCell ref="A22:M22"/>
    <mergeCell ref="A23:M23"/>
    <mergeCell ref="A66:M66"/>
    <mergeCell ref="F82:M82"/>
    <mergeCell ref="F85:M85"/>
    <mergeCell ref="F84:M84"/>
    <mergeCell ref="F86:M86"/>
    <mergeCell ref="F83:M83"/>
    <mergeCell ref="A82:E82"/>
    <mergeCell ref="A83:E83"/>
    <mergeCell ref="A84:E86"/>
    <mergeCell ref="A87:E90"/>
    <mergeCell ref="F79:M79"/>
    <mergeCell ref="F80:M80"/>
    <mergeCell ref="I93:J93"/>
    <mergeCell ref="F96:G96"/>
    <mergeCell ref="H96:K96"/>
    <mergeCell ref="F89:M89"/>
    <mergeCell ref="F87:M87"/>
    <mergeCell ref="F90:M90"/>
    <mergeCell ref="F91:M91"/>
    <mergeCell ref="F81:M81"/>
    <mergeCell ref="F103:G103"/>
    <mergeCell ref="H100:K100"/>
    <mergeCell ref="F102:G102"/>
    <mergeCell ref="H101:K101"/>
    <mergeCell ref="A119:M119"/>
    <mergeCell ref="F97:G97"/>
    <mergeCell ref="F93:H93"/>
    <mergeCell ref="H92:I92"/>
    <mergeCell ref="F98:G98"/>
    <mergeCell ref="F92:G92"/>
    <mergeCell ref="F94:G94"/>
    <mergeCell ref="F95:G95"/>
    <mergeCell ref="H95:K95"/>
    <mergeCell ref="H97:K97"/>
    <mergeCell ref="H108:J108"/>
    <mergeCell ref="A114:M114"/>
    <mergeCell ref="F110:G110"/>
    <mergeCell ref="H110:J110"/>
    <mergeCell ref="A112:M112"/>
    <mergeCell ref="A91:E110"/>
    <mergeCell ref="J92:K92"/>
    <mergeCell ref="H94:K94"/>
    <mergeCell ref="H102:K102"/>
    <mergeCell ref="H103:K103"/>
    <mergeCell ref="A113:M113"/>
    <mergeCell ref="H98:K98"/>
    <mergeCell ref="I99:J99"/>
    <mergeCell ref="F101:G101"/>
    <mergeCell ref="H109:J109"/>
    <mergeCell ref="F108:G108"/>
    <mergeCell ref="F109:G109"/>
    <mergeCell ref="H104:K104"/>
    <mergeCell ref="F107:G107"/>
    <mergeCell ref="F106:G106"/>
    <mergeCell ref="A122:M122"/>
    <mergeCell ref="F100:G100"/>
    <mergeCell ref="A115:M115"/>
    <mergeCell ref="A116:M116"/>
    <mergeCell ref="A118:M118"/>
    <mergeCell ref="F104:G104"/>
    <mergeCell ref="A120:M120"/>
    <mergeCell ref="A121:M121"/>
    <mergeCell ref="H106:J106"/>
    <mergeCell ref="H107:J107"/>
    <mergeCell ref="A123:M123"/>
    <mergeCell ref="A132:M132"/>
    <mergeCell ref="A133:M133"/>
    <mergeCell ref="A136:M136"/>
    <mergeCell ref="A128:M128"/>
    <mergeCell ref="A131:M131"/>
    <mergeCell ref="A126:M126"/>
    <mergeCell ref="A127:M127"/>
    <mergeCell ref="A124:M124"/>
    <mergeCell ref="A125:M125"/>
    <mergeCell ref="A150:M150"/>
    <mergeCell ref="A134:M134"/>
    <mergeCell ref="A135:M135"/>
    <mergeCell ref="A141:M141"/>
    <mergeCell ref="A142:M142"/>
    <mergeCell ref="A137:M137"/>
    <mergeCell ref="A145:M145"/>
    <mergeCell ref="A138:M138"/>
    <mergeCell ref="A139:M139"/>
    <mergeCell ref="A140:M140"/>
    <mergeCell ref="A143:M143"/>
    <mergeCell ref="A144:M144"/>
    <mergeCell ref="A149:M149"/>
    <mergeCell ref="A147:M147"/>
    <mergeCell ref="A148:M148"/>
    <mergeCell ref="A146:M146"/>
    <mergeCell ref="A151:M151"/>
    <mergeCell ref="A165:M165"/>
    <mergeCell ref="A158:M158"/>
    <mergeCell ref="A154:M154"/>
    <mergeCell ref="A155:M155"/>
    <mergeCell ref="A156:M156"/>
    <mergeCell ref="A153:M153"/>
    <mergeCell ref="A157:M157"/>
    <mergeCell ref="A162:M162"/>
    <mergeCell ref="A152:M152"/>
    <mergeCell ref="A174:M174"/>
    <mergeCell ref="A168:M168"/>
    <mergeCell ref="A169:M169"/>
    <mergeCell ref="A161:M161"/>
    <mergeCell ref="A164:M164"/>
    <mergeCell ref="A166:M166"/>
    <mergeCell ref="A171:M171"/>
    <mergeCell ref="A205:M205"/>
    <mergeCell ref="A200:M200"/>
    <mergeCell ref="A199:M199"/>
    <mergeCell ref="A211:M211"/>
    <mergeCell ref="A206:M206"/>
    <mergeCell ref="A210:M210"/>
    <mergeCell ref="A207:M207"/>
    <mergeCell ref="A208:M208"/>
    <mergeCell ref="A209:M209"/>
    <mergeCell ref="A202:M202"/>
    <mergeCell ref="A203:M203"/>
    <mergeCell ref="A201:M201"/>
    <mergeCell ref="A196:M196"/>
    <mergeCell ref="A197:M197"/>
    <mergeCell ref="A198:M198"/>
    <mergeCell ref="A177:M177"/>
    <mergeCell ref="A232:M232"/>
    <mergeCell ref="A233:M233"/>
    <mergeCell ref="A220:L220"/>
    <mergeCell ref="A212:M212"/>
    <mergeCell ref="A213:M213"/>
    <mergeCell ref="A214:M214"/>
    <mergeCell ref="A216:M216"/>
    <mergeCell ref="A221:M221"/>
    <mergeCell ref="A217:M217"/>
    <mergeCell ref="A218:M218"/>
    <mergeCell ref="A242:M242"/>
    <mergeCell ref="A243:M243"/>
    <mergeCell ref="A237:M237"/>
    <mergeCell ref="A238:M238"/>
    <mergeCell ref="A239:M239"/>
    <mergeCell ref="A241:M241"/>
    <mergeCell ref="A219:L219"/>
    <mergeCell ref="A244:M244"/>
    <mergeCell ref="A222:M222"/>
    <mergeCell ref="A223:M223"/>
    <mergeCell ref="A224:M224"/>
    <mergeCell ref="A225:M225"/>
    <mergeCell ref="A226:M226"/>
    <mergeCell ref="A229:M229"/>
    <mergeCell ref="A230:M230"/>
    <mergeCell ref="A234:M234"/>
    <mergeCell ref="A235:M235"/>
    <mergeCell ref="A245:M245"/>
    <mergeCell ref="A246:M246"/>
    <mergeCell ref="A247:M247"/>
    <mergeCell ref="A248:M248"/>
    <mergeCell ref="A249:M249"/>
    <mergeCell ref="A250:M250"/>
    <mergeCell ref="A260:M260"/>
    <mergeCell ref="A261:M261"/>
  </mergeCells>
  <printOptions/>
  <pageMargins left="0.7" right="0.7" top="0.75" bottom="0.75" header="0.3" footer="0.3"/>
  <pageSetup fitToHeight="0" fitToWidth="1" horizontalDpi="600" verticalDpi="600" orientation="portrait" paperSize="9" scale="69" r:id="rId1"/>
  <rowBreaks count="16" manualBreakCount="16">
    <brk id="3" max="12" man="1"/>
    <brk id="68" max="12" man="1"/>
    <brk id="111" max="12" man="1"/>
    <brk id="151" max="12" man="1"/>
    <brk id="180" max="12" man="1"/>
    <brk id="203" max="12" man="1"/>
    <brk id="208" max="12" man="1"/>
    <brk id="228" max="12" man="1"/>
    <brk id="238" max="12" man="1"/>
    <brk id="280" max="12" man="1"/>
    <brk id="327" max="12" man="1"/>
    <brk id="362" max="12" man="1"/>
    <brk id="377" max="12" man="1"/>
    <brk id="410" max="12" man="1"/>
    <brk id="422" max="12" man="1"/>
    <brk id="460"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61"/>
  <sheetViews>
    <sheetView tabSelected="1" view="pageBreakPreview" zoomScale="75" zoomScaleSheetLayoutView="75" zoomScalePageLayoutView="0" workbookViewId="0" topLeftCell="A7">
      <selection activeCell="AG42" sqref="AG42"/>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41" t="s">
        <v>383</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row>
    <row r="2" spans="1:38" ht="15.75">
      <c r="A2" s="141" t="s">
        <v>384</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row>
    <row r="3" spans="1:38" ht="15.75">
      <c r="A3" s="141" t="s">
        <v>385</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row>
    <row r="4" ht="15.75">
      <c r="A4" s="5"/>
    </row>
    <row r="5" ht="15">
      <c r="A5" s="9"/>
    </row>
    <row r="6" spans="1:38" ht="15.75">
      <c r="A6" s="238" t="s">
        <v>386</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row>
    <row r="7" spans="1:38" ht="15.75">
      <c r="A7" s="238" t="s">
        <v>385</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row>
    <row r="8" ht="15.75">
      <c r="A8" s="2"/>
    </row>
    <row r="9" spans="1:39" ht="15.75">
      <c r="A9" s="152" t="s">
        <v>387</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4"/>
      <c r="AK9" s="4"/>
      <c r="AL9" s="4"/>
      <c r="AM9" s="4"/>
    </row>
    <row r="10" ht="15.75">
      <c r="A10" s="2"/>
    </row>
    <row r="11" spans="1:38" ht="15.75" customHeight="1">
      <c r="A11" s="154" t="s">
        <v>388</v>
      </c>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32"/>
      <c r="AC11" s="32"/>
      <c r="AD11" s="32"/>
      <c r="AE11" s="32"/>
      <c r="AF11" s="32"/>
      <c r="AG11" s="32"/>
      <c r="AH11" s="32"/>
      <c r="AI11" s="32"/>
      <c r="AJ11" s="32"/>
      <c r="AK11" s="32"/>
      <c r="AL11" s="32"/>
    </row>
    <row r="12" spans="1:38" ht="15.75" customHeight="1">
      <c r="A12" s="154" t="s">
        <v>389</v>
      </c>
      <c r="B12" s="154"/>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32"/>
      <c r="AC12" s="32"/>
      <c r="AD12" s="32"/>
      <c r="AE12" s="32"/>
      <c r="AF12" s="32"/>
      <c r="AG12" s="32"/>
      <c r="AH12" s="32"/>
      <c r="AI12" s="32"/>
      <c r="AJ12" s="32"/>
      <c r="AK12" s="32"/>
      <c r="AL12" s="32"/>
    </row>
    <row r="13" spans="1:38" ht="15.75" customHeight="1">
      <c r="A13" s="154" t="s">
        <v>390</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32"/>
      <c r="AK13" s="32"/>
      <c r="AL13" s="32"/>
    </row>
    <row r="14" spans="1:38" ht="15.75" customHeight="1">
      <c r="A14" s="154" t="s">
        <v>391</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32"/>
      <c r="AC14" s="32"/>
      <c r="AD14" s="32"/>
      <c r="AE14" s="32"/>
      <c r="AF14" s="32"/>
      <c r="AG14" s="32"/>
      <c r="AH14" s="32"/>
      <c r="AI14" s="32"/>
      <c r="AJ14" s="32"/>
      <c r="AK14" s="32"/>
      <c r="AL14" s="32"/>
    </row>
    <row r="15" spans="1:38" ht="15.75" customHeight="1">
      <c r="A15" s="154" t="s">
        <v>392</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32"/>
      <c r="AC15" s="32"/>
      <c r="AD15" s="32"/>
      <c r="AE15" s="32"/>
      <c r="AF15" s="32"/>
      <c r="AG15" s="32"/>
      <c r="AH15" s="32"/>
      <c r="AI15" s="32"/>
      <c r="AJ15" s="32"/>
      <c r="AK15" s="32"/>
      <c r="AL15" s="32"/>
    </row>
    <row r="16" spans="1:38" ht="33" customHeight="1">
      <c r="A16" s="154" t="s">
        <v>393</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row>
    <row r="18" spans="1:38" ht="15" customHeight="1">
      <c r="A18" s="235" t="s">
        <v>516</v>
      </c>
      <c r="B18" s="236"/>
      <c r="C18" s="236"/>
      <c r="D18" s="236"/>
      <c r="E18" s="236"/>
      <c r="F18" s="236"/>
      <c r="G18" s="236"/>
      <c r="H18" s="236"/>
      <c r="I18" s="236"/>
      <c r="J18" s="236"/>
      <c r="K18" s="236"/>
      <c r="L18" s="236"/>
      <c r="M18" s="236"/>
      <c r="N18" s="236"/>
      <c r="O18" s="236"/>
      <c r="P18" s="236"/>
      <c r="Q18" s="237"/>
      <c r="R18" s="239" t="s">
        <v>399</v>
      </c>
      <c r="S18" s="239"/>
      <c r="T18" s="239"/>
      <c r="U18" s="239"/>
      <c r="V18" s="239"/>
      <c r="W18" s="239"/>
      <c r="X18" s="239"/>
      <c r="Y18" s="239"/>
      <c r="Z18" s="239"/>
      <c r="AA18" s="239"/>
      <c r="AB18" s="194" t="s">
        <v>398</v>
      </c>
      <c r="AC18" s="194" t="s">
        <v>397</v>
      </c>
      <c r="AD18" s="194" t="s">
        <v>396</v>
      </c>
      <c r="AE18" s="194" t="s">
        <v>528</v>
      </c>
      <c r="AF18" s="194" t="s">
        <v>395</v>
      </c>
      <c r="AG18" s="194"/>
      <c r="AH18" s="194"/>
      <c r="AI18" s="194"/>
      <c r="AJ18" s="194"/>
      <c r="AK18" s="194" t="s">
        <v>394</v>
      </c>
      <c r="AL18" s="194"/>
    </row>
    <row r="19" spans="1:38" ht="15" customHeight="1">
      <c r="A19" s="194" t="s">
        <v>400</v>
      </c>
      <c r="B19" s="194"/>
      <c r="C19" s="194"/>
      <c r="D19" s="194" t="s">
        <v>401</v>
      </c>
      <c r="E19" s="194"/>
      <c r="F19" s="194" t="s">
        <v>402</v>
      </c>
      <c r="G19" s="194"/>
      <c r="H19" s="240" t="s">
        <v>517</v>
      </c>
      <c r="I19" s="240"/>
      <c r="J19" s="240"/>
      <c r="K19" s="240"/>
      <c r="L19" s="240"/>
      <c r="M19" s="240"/>
      <c r="N19" s="240"/>
      <c r="O19" s="226" t="s">
        <v>66</v>
      </c>
      <c r="P19" s="227"/>
      <c r="Q19" s="228"/>
      <c r="R19" s="194" t="s">
        <v>518</v>
      </c>
      <c r="S19" s="194"/>
      <c r="T19" s="194" t="s">
        <v>523</v>
      </c>
      <c r="U19" s="194" t="s">
        <v>524</v>
      </c>
      <c r="V19" s="194" t="s">
        <v>525</v>
      </c>
      <c r="W19" s="194" t="s">
        <v>526</v>
      </c>
      <c r="X19" s="194"/>
      <c r="Y19" s="194"/>
      <c r="Z19" s="194" t="s">
        <v>527</v>
      </c>
      <c r="AA19" s="194"/>
      <c r="AB19" s="194"/>
      <c r="AC19" s="194"/>
      <c r="AD19" s="194"/>
      <c r="AE19" s="194"/>
      <c r="AF19" s="194"/>
      <c r="AG19" s="194"/>
      <c r="AH19" s="194"/>
      <c r="AI19" s="194"/>
      <c r="AJ19" s="194"/>
      <c r="AK19" s="194"/>
      <c r="AL19" s="194"/>
    </row>
    <row r="20" spans="1:38" ht="15" customHeight="1">
      <c r="A20" s="194"/>
      <c r="B20" s="194"/>
      <c r="C20" s="194"/>
      <c r="D20" s="194"/>
      <c r="E20" s="194"/>
      <c r="F20" s="194"/>
      <c r="G20" s="194"/>
      <c r="H20" s="194" t="s">
        <v>518</v>
      </c>
      <c r="I20" s="194"/>
      <c r="J20" s="194" t="s">
        <v>519</v>
      </c>
      <c r="K20" s="194" t="s">
        <v>520</v>
      </c>
      <c r="L20" s="194" t="s">
        <v>521</v>
      </c>
      <c r="M20" s="194"/>
      <c r="N20" s="194" t="s">
        <v>522</v>
      </c>
      <c r="O20" s="229"/>
      <c r="P20" s="230"/>
      <c r="Q20" s="231"/>
      <c r="R20" s="194"/>
      <c r="S20" s="194"/>
      <c r="T20" s="194"/>
      <c r="U20" s="194"/>
      <c r="V20" s="194"/>
      <c r="W20" s="194"/>
      <c r="X20" s="194"/>
      <c r="Y20" s="194"/>
      <c r="Z20" s="194"/>
      <c r="AA20" s="194"/>
      <c r="AB20" s="194"/>
      <c r="AC20" s="194"/>
      <c r="AD20" s="194"/>
      <c r="AE20" s="194"/>
      <c r="AF20" s="194"/>
      <c r="AG20" s="194"/>
      <c r="AH20" s="194"/>
      <c r="AI20" s="194"/>
      <c r="AJ20" s="194"/>
      <c r="AK20" s="194"/>
      <c r="AL20" s="194"/>
    </row>
    <row r="21" spans="1:38" ht="274.5" customHeight="1">
      <c r="A21" s="194"/>
      <c r="B21" s="194"/>
      <c r="C21" s="194"/>
      <c r="D21" s="194"/>
      <c r="E21" s="194"/>
      <c r="F21" s="194"/>
      <c r="G21" s="194"/>
      <c r="H21" s="194"/>
      <c r="I21" s="194"/>
      <c r="J21" s="194"/>
      <c r="K21" s="194"/>
      <c r="L21" s="194"/>
      <c r="M21" s="194"/>
      <c r="N21" s="194"/>
      <c r="O21" s="232"/>
      <c r="P21" s="233"/>
      <c r="Q21" s="234"/>
      <c r="R21" s="194"/>
      <c r="S21" s="194"/>
      <c r="T21" s="194"/>
      <c r="U21" s="194"/>
      <c r="V21" s="194"/>
      <c r="W21" s="194"/>
      <c r="X21" s="194"/>
      <c r="Y21" s="194"/>
      <c r="Z21" s="194"/>
      <c r="AA21" s="194"/>
      <c r="AB21" s="194"/>
      <c r="AC21" s="194"/>
      <c r="AD21" s="194"/>
      <c r="AE21" s="194"/>
      <c r="AF21" s="194"/>
      <c r="AG21" s="194"/>
      <c r="AH21" s="194"/>
      <c r="AI21" s="194"/>
      <c r="AJ21" s="194"/>
      <c r="AK21" s="194"/>
      <c r="AL21" s="194"/>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530</v>
      </c>
      <c r="AF22" s="10" t="s">
        <v>531</v>
      </c>
      <c r="AG22" s="10" t="s">
        <v>532</v>
      </c>
      <c r="AH22" s="10" t="s">
        <v>534</v>
      </c>
      <c r="AI22" s="10" t="s">
        <v>535</v>
      </c>
      <c r="AJ22" s="10" t="s">
        <v>533</v>
      </c>
      <c r="AK22" s="10" t="s">
        <v>536</v>
      </c>
      <c r="AL22" s="10" t="s">
        <v>537</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529</v>
      </c>
      <c r="AC24" s="101" t="s">
        <v>360</v>
      </c>
      <c r="AD24" s="26"/>
      <c r="AE24" s="48">
        <f aca="true" t="shared" si="0" ref="AE24:AK24">SUM(AE30+AE72+AE142)</f>
        <v>18165.5</v>
      </c>
      <c r="AF24" s="48">
        <f t="shared" si="0"/>
        <v>21975.899999999998</v>
      </c>
      <c r="AG24" s="48">
        <f t="shared" si="0"/>
        <v>25718.600000000002</v>
      </c>
      <c r="AH24" s="48">
        <f t="shared" si="0"/>
        <v>17413</v>
      </c>
      <c r="AI24" s="48">
        <f t="shared" si="0"/>
        <v>17095.3</v>
      </c>
      <c r="AJ24" s="48">
        <f t="shared" si="0"/>
        <v>16005.1</v>
      </c>
      <c r="AK24" s="48">
        <f t="shared" si="0"/>
        <v>98207.90000000001</v>
      </c>
      <c r="AL24" s="27">
        <v>2021</v>
      </c>
      <c r="AN24">
        <v>22056.9</v>
      </c>
      <c r="AO24" s="122">
        <f>AN24-AG24</f>
        <v>-3661.7000000000007</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0</v>
      </c>
      <c r="AC25" s="13" t="s">
        <v>493</v>
      </c>
      <c r="AD25" s="19" t="s">
        <v>493</v>
      </c>
      <c r="AE25" s="19" t="s">
        <v>493</v>
      </c>
      <c r="AF25" s="19" t="s">
        <v>493</v>
      </c>
      <c r="AG25" s="19" t="s">
        <v>493</v>
      </c>
      <c r="AH25" s="19" t="s">
        <v>493</v>
      </c>
      <c r="AI25" s="19" t="s">
        <v>493</v>
      </c>
      <c r="AJ25" s="19" t="s">
        <v>493</v>
      </c>
      <c r="AK25" s="19" t="s">
        <v>493</v>
      </c>
      <c r="AL25" s="19" t="s">
        <v>493</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1</v>
      </c>
      <c r="AC26" s="24" t="s">
        <v>490</v>
      </c>
      <c r="AD26" s="24"/>
      <c r="AE26" s="29">
        <v>65</v>
      </c>
      <c r="AF26" s="29">
        <v>56</v>
      </c>
      <c r="AG26" s="29">
        <v>60</v>
      </c>
      <c r="AH26" s="29">
        <v>65</v>
      </c>
      <c r="AI26" s="29">
        <v>70</v>
      </c>
      <c r="AJ26" s="29">
        <v>75</v>
      </c>
      <c r="AK26" s="29">
        <v>75</v>
      </c>
      <c r="AL26" s="24">
        <v>2021</v>
      </c>
      <c r="AM26" s="225"/>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498</v>
      </c>
      <c r="AC27" s="25" t="s">
        <v>491</v>
      </c>
      <c r="AD27" s="25"/>
      <c r="AE27" s="25">
        <v>3</v>
      </c>
      <c r="AF27" s="25">
        <v>3</v>
      </c>
      <c r="AG27" s="25">
        <v>3</v>
      </c>
      <c r="AH27" s="25">
        <v>3</v>
      </c>
      <c r="AI27" s="25">
        <v>3</v>
      </c>
      <c r="AJ27" s="25">
        <v>3</v>
      </c>
      <c r="AK27" s="25">
        <v>3</v>
      </c>
      <c r="AL27" s="25">
        <v>2021</v>
      </c>
      <c r="AM27" s="225"/>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499</v>
      </c>
      <c r="AC28" s="25" t="s">
        <v>490</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500</v>
      </c>
      <c r="AC29" s="13" t="s">
        <v>490</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538</v>
      </c>
      <c r="AC30" s="102" t="s">
        <v>503</v>
      </c>
      <c r="AD30" s="91"/>
      <c r="AE30" s="92">
        <f aca="true" t="shared" si="1" ref="AE30:AJ30">SUM(AE31+AE41+AE53+AE66)</f>
        <v>17108.1</v>
      </c>
      <c r="AF30" s="92">
        <f>SUM(AF31+AF41+AF53+AF66)</f>
        <v>17183.5</v>
      </c>
      <c r="AG30" s="92">
        <f>SUM(AG41+AG31+AG53+AG66)</f>
        <v>18566.500000000004</v>
      </c>
      <c r="AH30" s="92">
        <f t="shared" si="1"/>
        <v>16305.400000000001</v>
      </c>
      <c r="AI30" s="92">
        <f t="shared" si="1"/>
        <v>15987.7</v>
      </c>
      <c r="AJ30" s="92">
        <f t="shared" si="1"/>
        <v>14909</v>
      </c>
      <c r="AK30" s="92">
        <f>SUM(AK31+AK41+AK53+AK66)</f>
        <v>82952.1</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539</v>
      </c>
      <c r="AC31" s="94" t="s">
        <v>492</v>
      </c>
      <c r="AD31" s="95"/>
      <c r="AE31" s="96">
        <f>SUM(AE34+AE37+AE38)</f>
        <v>4783.599999999999</v>
      </c>
      <c r="AF31" s="96">
        <f aca="true" t="shared" si="2" ref="AF31:AK31">SUM(AF34+AF37+AF38+AF40)</f>
        <v>4863.5</v>
      </c>
      <c r="AG31" s="96">
        <f>SUM(AG34+AG37+AG38+AG40)</f>
        <v>5116</v>
      </c>
      <c r="AH31" s="96">
        <f t="shared" si="2"/>
        <v>4608.6</v>
      </c>
      <c r="AI31" s="96">
        <f t="shared" si="2"/>
        <v>4449.7</v>
      </c>
      <c r="AJ31" s="96">
        <f t="shared" si="2"/>
        <v>3500</v>
      </c>
      <c r="AK31" s="96">
        <f t="shared" si="2"/>
        <v>22537.8</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501</v>
      </c>
      <c r="AC32" s="13" t="s">
        <v>491</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502</v>
      </c>
      <c r="AC33" s="13" t="s">
        <v>491</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540</v>
      </c>
      <c r="R34" s="13">
        <v>0</v>
      </c>
      <c r="S34" s="13">
        <v>2</v>
      </c>
      <c r="T34" s="13">
        <v>1</v>
      </c>
      <c r="U34" s="13">
        <v>0</v>
      </c>
      <c r="V34" s="13">
        <v>1</v>
      </c>
      <c r="W34" s="13">
        <v>0</v>
      </c>
      <c r="X34" s="13">
        <v>0</v>
      </c>
      <c r="Y34" s="13">
        <v>1</v>
      </c>
      <c r="Z34" s="13">
        <v>0</v>
      </c>
      <c r="AA34" s="13">
        <v>0</v>
      </c>
      <c r="AB34" s="43" t="s">
        <v>541</v>
      </c>
      <c r="AC34" s="103" t="s">
        <v>492</v>
      </c>
      <c r="AD34" s="44"/>
      <c r="AE34" s="45">
        <v>4536.9</v>
      </c>
      <c r="AF34" s="45">
        <v>4742.7</v>
      </c>
      <c r="AG34" s="45">
        <v>5009.9</v>
      </c>
      <c r="AH34" s="45">
        <v>4608.6</v>
      </c>
      <c r="AI34" s="46">
        <v>4449.7</v>
      </c>
      <c r="AJ34" s="46">
        <v>3500</v>
      </c>
      <c r="AK34" s="45">
        <f>SUM(AF34:AJ34)</f>
        <v>22310.899999999998</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540</v>
      </c>
      <c r="R35" s="13">
        <v>0</v>
      </c>
      <c r="S35" s="13">
        <v>2</v>
      </c>
      <c r="T35" s="13">
        <v>1</v>
      </c>
      <c r="U35" s="13">
        <v>0</v>
      </c>
      <c r="V35" s="13">
        <v>1</v>
      </c>
      <c r="W35" s="13">
        <v>0</v>
      </c>
      <c r="X35" s="13">
        <v>0</v>
      </c>
      <c r="Y35" s="13">
        <v>1</v>
      </c>
      <c r="Z35" s="13">
        <v>0</v>
      </c>
      <c r="AA35" s="13">
        <v>1</v>
      </c>
      <c r="AB35" s="14" t="s">
        <v>542</v>
      </c>
      <c r="AC35" s="13" t="s">
        <v>491</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540</v>
      </c>
      <c r="R36" s="13">
        <v>0</v>
      </c>
      <c r="S36" s="13">
        <v>2</v>
      </c>
      <c r="T36" s="13">
        <v>1</v>
      </c>
      <c r="U36" s="13">
        <v>0</v>
      </c>
      <c r="V36" s="13">
        <v>1</v>
      </c>
      <c r="W36" s="13">
        <v>0</v>
      </c>
      <c r="X36" s="13">
        <v>0</v>
      </c>
      <c r="Y36" s="13">
        <v>1</v>
      </c>
      <c r="Z36" s="13">
        <v>0</v>
      </c>
      <c r="AA36" s="13">
        <v>2</v>
      </c>
      <c r="AB36" s="14" t="s">
        <v>543</v>
      </c>
      <c r="AC36" s="13" t="s">
        <v>490</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540</v>
      </c>
      <c r="R37" s="13">
        <v>0</v>
      </c>
      <c r="S37" s="13">
        <v>2</v>
      </c>
      <c r="T37" s="13">
        <v>1</v>
      </c>
      <c r="U37" s="13">
        <v>0</v>
      </c>
      <c r="V37" s="13">
        <v>1</v>
      </c>
      <c r="W37" s="13">
        <v>0</v>
      </c>
      <c r="X37" s="13">
        <v>0</v>
      </c>
      <c r="Y37" s="13">
        <v>2</v>
      </c>
      <c r="Z37" s="13">
        <v>0</v>
      </c>
      <c r="AA37" s="13">
        <v>0</v>
      </c>
      <c r="AB37" s="43" t="s">
        <v>544</v>
      </c>
      <c r="AC37" s="103" t="s">
        <v>492</v>
      </c>
      <c r="AD37" s="44"/>
      <c r="AE37" s="46">
        <v>246.7</v>
      </c>
      <c r="AF37" s="46">
        <v>59.8</v>
      </c>
      <c r="AG37" s="46">
        <v>56.1</v>
      </c>
      <c r="AH37" s="46">
        <v>0</v>
      </c>
      <c r="AI37" s="46">
        <v>0</v>
      </c>
      <c r="AJ37" s="46">
        <v>0</v>
      </c>
      <c r="AK37" s="46">
        <f>SUM(AF37:AJ37)</f>
        <v>115.9</v>
      </c>
      <c r="AL37" s="45">
        <v>2021</v>
      </c>
    </row>
    <row r="38" spans="1:38" ht="78.75"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136</v>
      </c>
      <c r="R38" s="13">
        <v>0</v>
      </c>
      <c r="S38" s="13">
        <v>2</v>
      </c>
      <c r="T38" s="13">
        <v>1</v>
      </c>
      <c r="U38" s="13">
        <v>0</v>
      </c>
      <c r="V38" s="13">
        <v>1</v>
      </c>
      <c r="W38" s="13">
        <v>0</v>
      </c>
      <c r="X38" s="13">
        <v>0</v>
      </c>
      <c r="Y38" s="13">
        <v>3</v>
      </c>
      <c r="Z38" s="13">
        <v>0</v>
      </c>
      <c r="AA38" s="13">
        <v>0</v>
      </c>
      <c r="AB38" s="43" t="s">
        <v>602</v>
      </c>
      <c r="AC38" s="103" t="s">
        <v>492</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136</v>
      </c>
      <c r="R39" s="13">
        <v>0</v>
      </c>
      <c r="S39" s="13">
        <v>2</v>
      </c>
      <c r="T39" s="13">
        <v>1</v>
      </c>
      <c r="U39" s="13">
        <v>0</v>
      </c>
      <c r="V39" s="13">
        <v>1</v>
      </c>
      <c r="W39" s="13">
        <v>0</v>
      </c>
      <c r="X39" s="13">
        <v>0</v>
      </c>
      <c r="Y39" s="13">
        <v>3</v>
      </c>
      <c r="Z39" s="13">
        <v>0</v>
      </c>
      <c r="AA39" s="13">
        <v>1</v>
      </c>
      <c r="AB39" s="87" t="s">
        <v>78</v>
      </c>
      <c r="AC39" s="105" t="s">
        <v>491</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133</v>
      </c>
      <c r="R40" s="13">
        <v>0</v>
      </c>
      <c r="S40" s="13">
        <v>2</v>
      </c>
      <c r="T40" s="13">
        <v>1</v>
      </c>
      <c r="U40" s="13">
        <v>0</v>
      </c>
      <c r="V40" s="13">
        <v>1</v>
      </c>
      <c r="W40" s="13">
        <v>0</v>
      </c>
      <c r="X40" s="13">
        <v>0</v>
      </c>
      <c r="Y40" s="13">
        <v>4</v>
      </c>
      <c r="Z40" s="13">
        <v>0</v>
      </c>
      <c r="AA40" s="13">
        <v>0</v>
      </c>
      <c r="AB40" s="43" t="s">
        <v>203</v>
      </c>
      <c r="AC40" s="103" t="s">
        <v>492</v>
      </c>
      <c r="AD40" s="88"/>
      <c r="AE40" s="46">
        <v>0</v>
      </c>
      <c r="AF40" s="46">
        <v>0</v>
      </c>
      <c r="AG40" s="46">
        <v>50</v>
      </c>
      <c r="AH40" s="46">
        <v>0</v>
      </c>
      <c r="AI40" s="46">
        <v>0</v>
      </c>
      <c r="AJ40" s="46">
        <v>0</v>
      </c>
      <c r="AK40" s="46">
        <f>SUM(AF40:AJ40)</f>
        <v>50</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545</v>
      </c>
      <c r="AC41" s="104" t="s">
        <v>492</v>
      </c>
      <c r="AD41" s="110"/>
      <c r="AE41" s="111">
        <f>SUM(AE44+AE47+AE49)</f>
        <v>8659.2</v>
      </c>
      <c r="AF41" s="112">
        <f>SUM(AF44+AF47+AF49+AF50)</f>
        <v>8672.5</v>
      </c>
      <c r="AG41" s="112">
        <f>SUM(AG44+AG47+AG49+AG50+AG51)</f>
        <v>9625.800000000001</v>
      </c>
      <c r="AH41" s="112">
        <f>SUM(AH44+AH47+AH49+AH50)</f>
        <v>7993.5</v>
      </c>
      <c r="AI41" s="112">
        <f>SUM(AI44+AI47+AI49+AI50)</f>
        <v>7834.7</v>
      </c>
      <c r="AJ41" s="112">
        <f>SUM(AJ44+AJ47+AJ49+AJ50)</f>
        <v>8033</v>
      </c>
      <c r="AK41" s="112">
        <f>SUM(AK44+AK47+AK49+AK50+AK51)</f>
        <v>42159.5</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77</v>
      </c>
      <c r="AC42" s="13" t="s">
        <v>491</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614</v>
      </c>
      <c r="AC43" s="13" t="s">
        <v>491</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615</v>
      </c>
      <c r="R44" s="13">
        <v>0</v>
      </c>
      <c r="S44" s="13">
        <v>2</v>
      </c>
      <c r="T44" s="13">
        <v>1</v>
      </c>
      <c r="U44" s="13">
        <v>0</v>
      </c>
      <c r="V44" s="13">
        <v>2</v>
      </c>
      <c r="W44" s="13">
        <v>0</v>
      </c>
      <c r="X44" s="13">
        <v>0</v>
      </c>
      <c r="Y44" s="13">
        <v>1</v>
      </c>
      <c r="Z44" s="13">
        <v>0</v>
      </c>
      <c r="AA44" s="13">
        <v>0</v>
      </c>
      <c r="AB44" s="43" t="s">
        <v>604</v>
      </c>
      <c r="AC44" s="103" t="s">
        <v>492</v>
      </c>
      <c r="AD44" s="44"/>
      <c r="AE44" s="45">
        <v>8516.1</v>
      </c>
      <c r="AF44" s="45">
        <v>8291.7</v>
      </c>
      <c r="AG44" s="46">
        <v>8392.2</v>
      </c>
      <c r="AH44" s="46">
        <v>7993.5</v>
      </c>
      <c r="AI44" s="46">
        <v>7834.7</v>
      </c>
      <c r="AJ44" s="46">
        <v>8033</v>
      </c>
      <c r="AK44" s="45">
        <f aca="true" t="shared" si="3" ref="AK44:AK49">SUM(AF44:AJ44)</f>
        <v>40545.100000000006</v>
      </c>
      <c r="AL44" s="45">
        <v>2021</v>
      </c>
    </row>
    <row r="45" spans="1:38" ht="34.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128</v>
      </c>
      <c r="AC45" s="13" t="s">
        <v>491</v>
      </c>
      <c r="AD45" s="11"/>
      <c r="AE45" s="19">
        <v>1608</v>
      </c>
      <c r="AF45" s="19">
        <v>1608</v>
      </c>
      <c r="AG45" s="19">
        <v>1608</v>
      </c>
      <c r="AH45" s="19">
        <v>1608</v>
      </c>
      <c r="AI45" s="19">
        <v>1610</v>
      </c>
      <c r="AJ45" s="19">
        <v>1620</v>
      </c>
      <c r="AK45" s="19">
        <f t="shared" si="3"/>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616</v>
      </c>
      <c r="AC46" s="13" t="s">
        <v>491</v>
      </c>
      <c r="AD46" s="11"/>
      <c r="AE46" s="19">
        <v>33202</v>
      </c>
      <c r="AF46" s="19">
        <v>33202</v>
      </c>
      <c r="AG46" s="19">
        <v>33202</v>
      </c>
      <c r="AH46" s="19">
        <v>33202</v>
      </c>
      <c r="AI46" s="19">
        <v>33250</v>
      </c>
      <c r="AJ46" s="19">
        <v>33270</v>
      </c>
      <c r="AK46" s="19">
        <f t="shared" si="3"/>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125</v>
      </c>
      <c r="AC47" s="103" t="s">
        <v>492</v>
      </c>
      <c r="AD47" s="44"/>
      <c r="AE47" s="46">
        <v>0</v>
      </c>
      <c r="AF47" s="46">
        <v>0</v>
      </c>
      <c r="AG47" s="46">
        <v>0</v>
      </c>
      <c r="AH47" s="46">
        <v>0</v>
      </c>
      <c r="AI47" s="46">
        <v>0</v>
      </c>
      <c r="AJ47" s="46">
        <v>0</v>
      </c>
      <c r="AK47" s="46">
        <f t="shared" si="3"/>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126</v>
      </c>
      <c r="AC48" s="13" t="s">
        <v>491</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615</v>
      </c>
      <c r="R49" s="13">
        <v>0</v>
      </c>
      <c r="S49" s="13">
        <v>2</v>
      </c>
      <c r="T49" s="13">
        <v>1</v>
      </c>
      <c r="U49" s="13">
        <v>0</v>
      </c>
      <c r="V49" s="13">
        <v>2</v>
      </c>
      <c r="W49" s="13">
        <v>0</v>
      </c>
      <c r="X49" s="13">
        <v>0</v>
      </c>
      <c r="Y49" s="13">
        <v>3</v>
      </c>
      <c r="Z49" s="13">
        <v>0</v>
      </c>
      <c r="AA49" s="13">
        <v>0</v>
      </c>
      <c r="AB49" s="43" t="s">
        <v>127</v>
      </c>
      <c r="AC49" s="103" t="s">
        <v>492</v>
      </c>
      <c r="AD49" s="44"/>
      <c r="AE49" s="46">
        <v>143.1</v>
      </c>
      <c r="AF49" s="46">
        <v>380.8</v>
      </c>
      <c r="AG49" s="46">
        <v>757.9</v>
      </c>
      <c r="AH49" s="46">
        <v>0</v>
      </c>
      <c r="AI49" s="46">
        <v>0</v>
      </c>
      <c r="AJ49" s="46">
        <v>0</v>
      </c>
      <c r="AK49" s="46">
        <f t="shared" si="3"/>
        <v>1138.7</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615</v>
      </c>
      <c r="R50" s="13">
        <v>0</v>
      </c>
      <c r="S50" s="13">
        <v>2</v>
      </c>
      <c r="T50" s="13">
        <v>1</v>
      </c>
      <c r="U50" s="13">
        <v>0</v>
      </c>
      <c r="V50" s="13">
        <v>2</v>
      </c>
      <c r="W50" s="13">
        <v>0</v>
      </c>
      <c r="X50" s="13">
        <v>0</v>
      </c>
      <c r="Y50" s="13">
        <v>4</v>
      </c>
      <c r="Z50" s="13">
        <v>0</v>
      </c>
      <c r="AA50" s="13">
        <v>0</v>
      </c>
      <c r="AB50" s="43" t="s">
        <v>99</v>
      </c>
      <c r="AC50" s="103" t="s">
        <v>492</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73</v>
      </c>
      <c r="AC51" s="103" t="s">
        <v>492</v>
      </c>
      <c r="AD51" s="44"/>
      <c r="AE51" s="46">
        <v>0</v>
      </c>
      <c r="AF51" s="46">
        <v>0</v>
      </c>
      <c r="AG51" s="46">
        <v>29.5</v>
      </c>
      <c r="AH51" s="46">
        <v>0</v>
      </c>
      <c r="AI51" s="46">
        <v>0</v>
      </c>
      <c r="AJ51" s="46">
        <v>0</v>
      </c>
      <c r="AK51" s="46">
        <f>SUM(AF51+AG51+AH51+AI51+AJ51)</f>
        <v>29.5</v>
      </c>
      <c r="AL51" s="45">
        <v>2021</v>
      </c>
    </row>
    <row r="52" spans="1:38" ht="105.75"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78</v>
      </c>
      <c r="AC52" s="105" t="s">
        <v>491</v>
      </c>
      <c r="AD52" s="88"/>
      <c r="AE52" s="124">
        <v>0</v>
      </c>
      <c r="AF52" s="124">
        <v>0</v>
      </c>
      <c r="AG52" s="124">
        <v>1</v>
      </c>
      <c r="AH52" s="124">
        <v>0</v>
      </c>
      <c r="AI52" s="124">
        <v>0</v>
      </c>
      <c r="AJ52" s="124">
        <v>0</v>
      </c>
      <c r="AK52" s="124">
        <f>SUM(AF52+AG52+AH52+AI52)</f>
        <v>1</v>
      </c>
      <c r="AL52" s="123">
        <v>2021</v>
      </c>
    </row>
    <row r="53" spans="1:38" ht="53.25" customHeight="1">
      <c r="A53" s="13">
        <v>3</v>
      </c>
      <c r="B53" s="13">
        <v>1</v>
      </c>
      <c r="C53" s="13">
        <v>3</v>
      </c>
      <c r="D53" s="13">
        <v>0</v>
      </c>
      <c r="E53" s="13">
        <v>7</v>
      </c>
      <c r="F53" s="13">
        <v>0</v>
      </c>
      <c r="G53" s="13">
        <v>3</v>
      </c>
      <c r="H53" s="113">
        <v>0</v>
      </c>
      <c r="I53" s="113">
        <v>2</v>
      </c>
      <c r="J53" s="113">
        <v>1</v>
      </c>
      <c r="K53" s="113">
        <v>0</v>
      </c>
      <c r="L53" s="113">
        <v>3</v>
      </c>
      <c r="M53" s="113">
        <v>0</v>
      </c>
      <c r="N53" s="113">
        <v>0</v>
      </c>
      <c r="O53" s="113">
        <v>0</v>
      </c>
      <c r="P53" s="113">
        <v>0</v>
      </c>
      <c r="Q53" s="113">
        <v>0</v>
      </c>
      <c r="R53" s="13">
        <v>0</v>
      </c>
      <c r="S53" s="13">
        <v>2</v>
      </c>
      <c r="T53" s="13">
        <v>1</v>
      </c>
      <c r="U53" s="13">
        <v>0</v>
      </c>
      <c r="V53" s="13">
        <v>3</v>
      </c>
      <c r="W53" s="13">
        <v>0</v>
      </c>
      <c r="X53" s="13">
        <v>0</v>
      </c>
      <c r="Y53" s="13">
        <v>0</v>
      </c>
      <c r="Z53" s="13">
        <v>0</v>
      </c>
      <c r="AA53" s="13">
        <v>0</v>
      </c>
      <c r="AB53" s="31" t="s">
        <v>129</v>
      </c>
      <c r="AC53" s="94" t="s">
        <v>492</v>
      </c>
      <c r="AD53" s="98"/>
      <c r="AE53" s="96">
        <f aca="true" t="shared" si="4" ref="AE53:AJ53">SUM(AE56+AE59+AE61+AE63+AE64)</f>
        <v>2649.5</v>
      </c>
      <c r="AF53" s="96">
        <f>SUM(AF56+AF59+AF59+AF61+AF63+AF64)</f>
        <v>2617.3</v>
      </c>
      <c r="AG53" s="96">
        <f>SUM(AG56+AG59+AG61+AG63+AG64)</f>
        <v>2890.2999999999997</v>
      </c>
      <c r="AH53" s="96">
        <f t="shared" si="4"/>
        <v>2794.8</v>
      </c>
      <c r="AI53" s="96">
        <f t="shared" si="4"/>
        <v>2794.8</v>
      </c>
      <c r="AJ53" s="96">
        <f t="shared" si="4"/>
        <v>2439.1</v>
      </c>
      <c r="AK53" s="96">
        <f>(AK56+AK59+AK61+AK63+AK64)</f>
        <v>13536.300000000001</v>
      </c>
      <c r="AL53" s="97">
        <v>2021</v>
      </c>
    </row>
    <row r="54" spans="1:38" ht="45" customHeight="1">
      <c r="A54" s="13">
        <v>3</v>
      </c>
      <c r="B54" s="13">
        <v>1</v>
      </c>
      <c r="C54" s="13">
        <v>3</v>
      </c>
      <c r="D54" s="13">
        <v>0</v>
      </c>
      <c r="E54" s="13">
        <v>7</v>
      </c>
      <c r="F54" s="13">
        <v>0</v>
      </c>
      <c r="G54" s="13">
        <v>3</v>
      </c>
      <c r="H54" s="13">
        <v>0</v>
      </c>
      <c r="I54" s="13">
        <v>2</v>
      </c>
      <c r="J54" s="13">
        <v>1</v>
      </c>
      <c r="K54" s="13">
        <v>0</v>
      </c>
      <c r="L54" s="13">
        <v>3</v>
      </c>
      <c r="M54" s="13">
        <v>0</v>
      </c>
      <c r="N54" s="13">
        <v>0</v>
      </c>
      <c r="O54" s="13">
        <v>0</v>
      </c>
      <c r="P54" s="13">
        <v>0</v>
      </c>
      <c r="Q54" s="13">
        <v>0</v>
      </c>
      <c r="R54" s="13">
        <v>0</v>
      </c>
      <c r="S54" s="13">
        <v>2</v>
      </c>
      <c r="T54" s="13">
        <v>1</v>
      </c>
      <c r="U54" s="13">
        <v>0</v>
      </c>
      <c r="V54" s="13">
        <v>3</v>
      </c>
      <c r="W54" s="13">
        <v>0</v>
      </c>
      <c r="X54" s="13">
        <v>0</v>
      </c>
      <c r="Y54" s="13">
        <v>0</v>
      </c>
      <c r="Z54" s="13">
        <v>0</v>
      </c>
      <c r="AA54" s="13">
        <v>1</v>
      </c>
      <c r="AB54" s="14" t="s">
        <v>90</v>
      </c>
      <c r="AC54" s="13" t="s">
        <v>490</v>
      </c>
      <c r="AD54" s="11"/>
      <c r="AE54" s="30">
        <v>9</v>
      </c>
      <c r="AF54" s="30">
        <v>9</v>
      </c>
      <c r="AG54" s="30">
        <v>9</v>
      </c>
      <c r="AH54" s="30">
        <v>9</v>
      </c>
      <c r="AI54" s="30">
        <v>9</v>
      </c>
      <c r="AJ54" s="30">
        <v>10</v>
      </c>
      <c r="AK54" s="30">
        <v>10</v>
      </c>
      <c r="AL54" s="19">
        <v>2021</v>
      </c>
    </row>
    <row r="55" spans="1:38" ht="47.25" customHeight="1">
      <c r="A55" s="13">
        <v>3</v>
      </c>
      <c r="B55" s="13">
        <v>1</v>
      </c>
      <c r="C55" s="13">
        <v>3</v>
      </c>
      <c r="D55" s="13">
        <v>0</v>
      </c>
      <c r="E55" s="13">
        <v>7</v>
      </c>
      <c r="F55" s="13">
        <v>0</v>
      </c>
      <c r="G55" s="13">
        <v>3</v>
      </c>
      <c r="H55" s="13">
        <v>0</v>
      </c>
      <c r="I55" s="13">
        <v>2</v>
      </c>
      <c r="J55" s="13">
        <v>1</v>
      </c>
      <c r="K55" s="13">
        <v>0</v>
      </c>
      <c r="L55" s="13">
        <v>3</v>
      </c>
      <c r="M55" s="13">
        <v>0</v>
      </c>
      <c r="N55" s="13">
        <v>0</v>
      </c>
      <c r="O55" s="13">
        <v>0</v>
      </c>
      <c r="P55" s="13">
        <v>0</v>
      </c>
      <c r="Q55" s="13">
        <v>0</v>
      </c>
      <c r="R55" s="13">
        <v>0</v>
      </c>
      <c r="S55" s="13">
        <v>2</v>
      </c>
      <c r="T55" s="13">
        <v>1</v>
      </c>
      <c r="U55" s="13">
        <v>0</v>
      </c>
      <c r="V55" s="13">
        <v>3</v>
      </c>
      <c r="W55" s="13">
        <v>0</v>
      </c>
      <c r="X55" s="13">
        <v>0</v>
      </c>
      <c r="Y55" s="13">
        <v>0</v>
      </c>
      <c r="Z55" s="13">
        <v>0</v>
      </c>
      <c r="AA55" s="13">
        <v>2</v>
      </c>
      <c r="AB55" s="14" t="s">
        <v>130</v>
      </c>
      <c r="AC55" s="13" t="s">
        <v>491</v>
      </c>
      <c r="AD55" s="11"/>
      <c r="AE55" s="19">
        <v>1</v>
      </c>
      <c r="AF55" s="19">
        <v>3</v>
      </c>
      <c r="AG55" s="19">
        <v>1</v>
      </c>
      <c r="AH55" s="19">
        <v>1</v>
      </c>
      <c r="AI55" s="19">
        <v>3</v>
      </c>
      <c r="AJ55" s="19">
        <v>3</v>
      </c>
      <c r="AK55" s="19">
        <f>SUM(AF55:AJ55)</f>
        <v>11</v>
      </c>
      <c r="AL55" s="19">
        <v>2021</v>
      </c>
    </row>
    <row r="56" spans="1:38" ht="70.5" customHeight="1">
      <c r="A56" s="13">
        <v>3</v>
      </c>
      <c r="B56" s="13">
        <v>1</v>
      </c>
      <c r="C56" s="13">
        <v>3</v>
      </c>
      <c r="D56" s="13">
        <v>0</v>
      </c>
      <c r="E56" s="13">
        <v>7</v>
      </c>
      <c r="F56" s="13">
        <v>0</v>
      </c>
      <c r="G56" s="13">
        <v>3</v>
      </c>
      <c r="H56" s="113">
        <v>0</v>
      </c>
      <c r="I56" s="113">
        <v>2</v>
      </c>
      <c r="J56" s="113">
        <v>1</v>
      </c>
      <c r="K56" s="113">
        <v>0</v>
      </c>
      <c r="L56" s="113">
        <v>3</v>
      </c>
      <c r="M56" s="113">
        <v>2</v>
      </c>
      <c r="N56" s="113">
        <v>0</v>
      </c>
      <c r="O56" s="113">
        <v>0</v>
      </c>
      <c r="P56" s="113">
        <v>3</v>
      </c>
      <c r="Q56" s="113" t="s">
        <v>540</v>
      </c>
      <c r="R56" s="13">
        <v>0</v>
      </c>
      <c r="S56" s="13">
        <v>2</v>
      </c>
      <c r="T56" s="13">
        <v>1</v>
      </c>
      <c r="U56" s="13">
        <v>0</v>
      </c>
      <c r="V56" s="13">
        <v>3</v>
      </c>
      <c r="W56" s="13">
        <v>0</v>
      </c>
      <c r="X56" s="13">
        <v>0</v>
      </c>
      <c r="Y56" s="13">
        <v>1</v>
      </c>
      <c r="Z56" s="13">
        <v>0</v>
      </c>
      <c r="AA56" s="13">
        <v>0</v>
      </c>
      <c r="AB56" s="43" t="s">
        <v>298</v>
      </c>
      <c r="AC56" s="103" t="s">
        <v>492</v>
      </c>
      <c r="AD56" s="44"/>
      <c r="AE56" s="45">
        <v>2496.5</v>
      </c>
      <c r="AF56" s="45">
        <v>2509.5</v>
      </c>
      <c r="AG56" s="45">
        <v>2703.1</v>
      </c>
      <c r="AH56" s="45">
        <v>2704.8</v>
      </c>
      <c r="AI56" s="45">
        <v>2704.8</v>
      </c>
      <c r="AJ56" s="45">
        <v>2367.1</v>
      </c>
      <c r="AK56" s="45">
        <f>SUM(AF56:AJ56)</f>
        <v>12989.300000000001</v>
      </c>
      <c r="AL56" s="45">
        <v>2021</v>
      </c>
    </row>
    <row r="57" spans="1:38" ht="48.7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3</v>
      </c>
      <c r="Q57" s="13" t="s">
        <v>540</v>
      </c>
      <c r="R57" s="13">
        <v>0</v>
      </c>
      <c r="S57" s="13">
        <v>2</v>
      </c>
      <c r="T57" s="13">
        <v>1</v>
      </c>
      <c r="U57" s="13">
        <v>0</v>
      </c>
      <c r="V57" s="13">
        <v>3</v>
      </c>
      <c r="W57" s="13">
        <v>0</v>
      </c>
      <c r="X57" s="13">
        <v>0</v>
      </c>
      <c r="Y57" s="13">
        <v>1</v>
      </c>
      <c r="Z57" s="13">
        <v>0</v>
      </c>
      <c r="AA57" s="13">
        <v>1</v>
      </c>
      <c r="AB57" s="14" t="s">
        <v>131</v>
      </c>
      <c r="AC57" s="13" t="s">
        <v>491</v>
      </c>
      <c r="AD57" s="11"/>
      <c r="AE57" s="19">
        <v>104</v>
      </c>
      <c r="AF57" s="19">
        <v>104</v>
      </c>
      <c r="AG57" s="19">
        <v>110</v>
      </c>
      <c r="AH57" s="19">
        <v>125</v>
      </c>
      <c r="AI57" s="19">
        <v>130</v>
      </c>
      <c r="AJ57" s="19">
        <v>140</v>
      </c>
      <c r="AK57" s="19">
        <v>140</v>
      </c>
      <c r="AL57" s="19">
        <v>2021</v>
      </c>
    </row>
    <row r="58" spans="1:38" ht="69.75" customHeight="1">
      <c r="A58" s="13">
        <v>3</v>
      </c>
      <c r="B58" s="13">
        <v>1</v>
      </c>
      <c r="C58" s="13">
        <v>3</v>
      </c>
      <c r="D58" s="13">
        <v>0</v>
      </c>
      <c r="E58" s="13">
        <v>7</v>
      </c>
      <c r="F58" s="13">
        <v>0</v>
      </c>
      <c r="G58" s="13">
        <v>3</v>
      </c>
      <c r="H58" s="13">
        <v>0</v>
      </c>
      <c r="I58" s="13">
        <v>2</v>
      </c>
      <c r="J58" s="13">
        <v>1</v>
      </c>
      <c r="K58" s="13">
        <v>0</v>
      </c>
      <c r="L58" s="13">
        <v>3</v>
      </c>
      <c r="M58" s="13">
        <v>2</v>
      </c>
      <c r="N58" s="13">
        <v>0</v>
      </c>
      <c r="O58" s="13">
        <v>0</v>
      </c>
      <c r="P58" s="13">
        <v>3</v>
      </c>
      <c r="Q58" s="13" t="s">
        <v>540</v>
      </c>
      <c r="R58" s="13">
        <v>0</v>
      </c>
      <c r="S58" s="13">
        <v>2</v>
      </c>
      <c r="T58" s="13">
        <v>1</v>
      </c>
      <c r="U58" s="13">
        <v>0</v>
      </c>
      <c r="V58" s="13">
        <v>3</v>
      </c>
      <c r="W58" s="13">
        <v>0</v>
      </c>
      <c r="X58" s="13">
        <v>0</v>
      </c>
      <c r="Y58" s="13">
        <v>1</v>
      </c>
      <c r="Z58" s="13">
        <v>0</v>
      </c>
      <c r="AA58" s="13">
        <v>2</v>
      </c>
      <c r="AB58" s="14" t="s">
        <v>132</v>
      </c>
      <c r="AC58" s="13" t="s">
        <v>491</v>
      </c>
      <c r="AD58" s="11"/>
      <c r="AE58" s="19">
        <v>0</v>
      </c>
      <c r="AF58" s="19">
        <v>1</v>
      </c>
      <c r="AG58" s="19">
        <v>1</v>
      </c>
      <c r="AH58" s="19">
        <v>2</v>
      </c>
      <c r="AI58" s="19">
        <v>2</v>
      </c>
      <c r="AJ58" s="19">
        <v>2</v>
      </c>
      <c r="AK58" s="19">
        <f>SUM(AF58:AJ58)</f>
        <v>8</v>
      </c>
      <c r="AL58" s="19">
        <v>2021</v>
      </c>
    </row>
    <row r="59" spans="1:38" ht="43.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4</v>
      </c>
      <c r="Q59" s="13" t="s">
        <v>133</v>
      </c>
      <c r="R59" s="13">
        <v>0</v>
      </c>
      <c r="S59" s="13">
        <v>2</v>
      </c>
      <c r="T59" s="13">
        <v>1</v>
      </c>
      <c r="U59" s="13">
        <v>0</v>
      </c>
      <c r="V59" s="13">
        <v>3</v>
      </c>
      <c r="W59" s="13">
        <v>0</v>
      </c>
      <c r="X59" s="13">
        <v>0</v>
      </c>
      <c r="Y59" s="13">
        <v>2</v>
      </c>
      <c r="Z59" s="13">
        <v>0</v>
      </c>
      <c r="AA59" s="13">
        <v>0</v>
      </c>
      <c r="AB59" s="43" t="s">
        <v>134</v>
      </c>
      <c r="AC59" s="103" t="s">
        <v>492</v>
      </c>
      <c r="AD59" s="44"/>
      <c r="AE59" s="46">
        <v>15</v>
      </c>
      <c r="AF59" s="46">
        <v>0</v>
      </c>
      <c r="AG59" s="46">
        <v>0</v>
      </c>
      <c r="AH59" s="46">
        <v>0</v>
      </c>
      <c r="AI59" s="46">
        <v>0</v>
      </c>
      <c r="AJ59" s="46">
        <v>0</v>
      </c>
      <c r="AK59" s="46">
        <f>SUM(AF59:AJ59)</f>
        <v>0</v>
      </c>
      <c r="AL59" s="45">
        <v>2021</v>
      </c>
    </row>
    <row r="60" spans="1:38" ht="43.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4</v>
      </c>
      <c r="Q60" s="13" t="s">
        <v>133</v>
      </c>
      <c r="R60" s="13">
        <v>0</v>
      </c>
      <c r="S60" s="13">
        <v>2</v>
      </c>
      <c r="T60" s="13">
        <v>1</v>
      </c>
      <c r="U60" s="13">
        <v>0</v>
      </c>
      <c r="V60" s="13">
        <v>3</v>
      </c>
      <c r="W60" s="13">
        <v>0</v>
      </c>
      <c r="X60" s="13">
        <v>0</v>
      </c>
      <c r="Y60" s="13">
        <v>2</v>
      </c>
      <c r="Z60" s="13">
        <v>0</v>
      </c>
      <c r="AA60" s="13">
        <v>1</v>
      </c>
      <c r="AB60" s="14" t="s">
        <v>135</v>
      </c>
      <c r="AC60" s="13" t="s">
        <v>491</v>
      </c>
      <c r="AD60" s="11"/>
      <c r="AE60" s="19">
        <v>1</v>
      </c>
      <c r="AF60" s="19">
        <v>3</v>
      </c>
      <c r="AG60" s="19">
        <v>1</v>
      </c>
      <c r="AH60" s="19">
        <v>1</v>
      </c>
      <c r="AI60" s="19">
        <v>3</v>
      </c>
      <c r="AJ60" s="19">
        <v>3</v>
      </c>
      <c r="AK60" s="19">
        <f>SUM(AF60:AJ60)</f>
        <v>11</v>
      </c>
      <c r="AL60" s="19">
        <v>2021</v>
      </c>
    </row>
    <row r="61" spans="1:38" ht="65.25" customHeight="1">
      <c r="A61" s="13">
        <v>3</v>
      </c>
      <c r="B61" s="13">
        <v>1</v>
      </c>
      <c r="C61" s="13">
        <v>3</v>
      </c>
      <c r="D61" s="13">
        <v>0</v>
      </c>
      <c r="E61" s="13">
        <v>7</v>
      </c>
      <c r="F61" s="13">
        <v>0</v>
      </c>
      <c r="G61" s="13">
        <v>3</v>
      </c>
      <c r="H61" s="13">
        <v>0</v>
      </c>
      <c r="I61" s="13">
        <v>2</v>
      </c>
      <c r="J61" s="13">
        <v>1</v>
      </c>
      <c r="K61" s="13">
        <v>0</v>
      </c>
      <c r="L61" s="13">
        <v>3</v>
      </c>
      <c r="M61" s="13">
        <v>1</v>
      </c>
      <c r="N61" s="13">
        <v>0</v>
      </c>
      <c r="O61" s="13">
        <v>9</v>
      </c>
      <c r="P61" s="13">
        <v>2</v>
      </c>
      <c r="Q61" s="13" t="s">
        <v>136</v>
      </c>
      <c r="R61" s="13">
        <v>0</v>
      </c>
      <c r="S61" s="13">
        <v>2</v>
      </c>
      <c r="T61" s="13">
        <v>1</v>
      </c>
      <c r="U61" s="13">
        <v>0</v>
      </c>
      <c r="V61" s="13">
        <v>3</v>
      </c>
      <c r="W61" s="13">
        <v>0</v>
      </c>
      <c r="X61" s="13">
        <v>0</v>
      </c>
      <c r="Y61" s="13">
        <v>3</v>
      </c>
      <c r="Z61" s="13">
        <v>0</v>
      </c>
      <c r="AA61" s="13">
        <v>0</v>
      </c>
      <c r="AB61" s="43" t="s">
        <v>137</v>
      </c>
      <c r="AC61" s="103" t="s">
        <v>492</v>
      </c>
      <c r="AD61" s="44"/>
      <c r="AE61" s="46">
        <v>66</v>
      </c>
      <c r="AF61" s="46">
        <v>0</v>
      </c>
      <c r="AG61" s="46">
        <v>0</v>
      </c>
      <c r="AH61" s="46">
        <v>0</v>
      </c>
      <c r="AI61" s="46">
        <v>0</v>
      </c>
      <c r="AJ61" s="46">
        <v>0</v>
      </c>
      <c r="AK61" s="46">
        <f>SUM(AF61:AJ61)</f>
        <v>0</v>
      </c>
      <c r="AL61" s="45">
        <v>2021</v>
      </c>
    </row>
    <row r="62" spans="1:38" ht="35.25" customHeight="1">
      <c r="A62" s="13">
        <v>3</v>
      </c>
      <c r="B62" s="13">
        <v>1</v>
      </c>
      <c r="C62" s="13">
        <v>3</v>
      </c>
      <c r="D62" s="13">
        <v>0</v>
      </c>
      <c r="E62" s="13">
        <v>7</v>
      </c>
      <c r="F62" s="13">
        <v>0</v>
      </c>
      <c r="G62" s="13">
        <v>3</v>
      </c>
      <c r="H62" s="13">
        <v>0</v>
      </c>
      <c r="I62" s="13">
        <v>2</v>
      </c>
      <c r="J62" s="13">
        <v>1</v>
      </c>
      <c r="K62" s="13">
        <v>0</v>
      </c>
      <c r="L62" s="13">
        <v>3</v>
      </c>
      <c r="M62" s="13">
        <v>1</v>
      </c>
      <c r="N62" s="13">
        <v>0</v>
      </c>
      <c r="O62" s="13">
        <v>9</v>
      </c>
      <c r="P62" s="13">
        <v>2</v>
      </c>
      <c r="Q62" s="13" t="s">
        <v>136</v>
      </c>
      <c r="R62" s="13">
        <v>0</v>
      </c>
      <c r="S62" s="13">
        <v>2</v>
      </c>
      <c r="T62" s="13">
        <v>1</v>
      </c>
      <c r="U62" s="13">
        <v>0</v>
      </c>
      <c r="V62" s="13">
        <v>3</v>
      </c>
      <c r="W62" s="13">
        <v>0</v>
      </c>
      <c r="X62" s="13">
        <v>0</v>
      </c>
      <c r="Y62" s="13">
        <v>3</v>
      </c>
      <c r="Z62" s="13">
        <v>0</v>
      </c>
      <c r="AA62" s="13">
        <v>1</v>
      </c>
      <c r="AB62" s="18" t="s">
        <v>64</v>
      </c>
      <c r="AC62" s="13" t="s">
        <v>491</v>
      </c>
      <c r="AD62" s="11"/>
      <c r="AE62" s="19">
        <v>1</v>
      </c>
      <c r="AF62" s="19">
        <v>0</v>
      </c>
      <c r="AG62" s="19">
        <v>0</v>
      </c>
      <c r="AH62" s="19">
        <v>1</v>
      </c>
      <c r="AI62" s="19">
        <v>0</v>
      </c>
      <c r="AJ62" s="19">
        <v>0</v>
      </c>
      <c r="AK62" s="19">
        <v>1</v>
      </c>
      <c r="AL62" s="19">
        <v>2021</v>
      </c>
    </row>
    <row r="63" spans="1:38" ht="44.2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4</v>
      </c>
      <c r="Q63" s="13" t="s">
        <v>540</v>
      </c>
      <c r="R63" s="13">
        <v>0</v>
      </c>
      <c r="S63" s="13">
        <v>2</v>
      </c>
      <c r="T63" s="13">
        <v>1</v>
      </c>
      <c r="U63" s="13">
        <v>0</v>
      </c>
      <c r="V63" s="13">
        <v>3</v>
      </c>
      <c r="W63" s="13">
        <v>0</v>
      </c>
      <c r="X63" s="13">
        <v>0</v>
      </c>
      <c r="Y63" s="13">
        <v>4</v>
      </c>
      <c r="Z63" s="13">
        <v>0</v>
      </c>
      <c r="AA63" s="13">
        <v>0</v>
      </c>
      <c r="AB63" s="43" t="s">
        <v>138</v>
      </c>
      <c r="AC63" s="103" t="s">
        <v>492</v>
      </c>
      <c r="AD63" s="44"/>
      <c r="AE63" s="46">
        <v>0</v>
      </c>
      <c r="AF63" s="46">
        <v>29.8</v>
      </c>
      <c r="AG63" s="46">
        <v>97.2</v>
      </c>
      <c r="AH63" s="46">
        <v>0</v>
      </c>
      <c r="AI63" s="46">
        <v>0</v>
      </c>
      <c r="AJ63" s="46">
        <v>0</v>
      </c>
      <c r="AK63" s="46">
        <f>SUM(AF63:AJ63)</f>
        <v>127</v>
      </c>
      <c r="AL63" s="45">
        <v>2021</v>
      </c>
    </row>
    <row r="64" spans="1:38" ht="133.5" customHeight="1">
      <c r="A64" s="13">
        <v>3</v>
      </c>
      <c r="B64" s="13">
        <v>1</v>
      </c>
      <c r="C64" s="13">
        <v>3</v>
      </c>
      <c r="D64" s="13">
        <v>1</v>
      </c>
      <c r="E64" s="13">
        <v>0</v>
      </c>
      <c r="F64" s="13">
        <v>0</v>
      </c>
      <c r="G64" s="13">
        <v>3</v>
      </c>
      <c r="H64" s="113">
        <v>0</v>
      </c>
      <c r="I64" s="113">
        <v>2</v>
      </c>
      <c r="J64" s="113">
        <v>1</v>
      </c>
      <c r="K64" s="113">
        <v>0</v>
      </c>
      <c r="L64" s="113">
        <v>3</v>
      </c>
      <c r="M64" s="113">
        <v>1</v>
      </c>
      <c r="N64" s="113">
        <v>0</v>
      </c>
      <c r="O64" s="113">
        <v>5</v>
      </c>
      <c r="P64" s="113">
        <v>6</v>
      </c>
      <c r="Q64" s="113">
        <v>0</v>
      </c>
      <c r="R64" s="13">
        <v>0</v>
      </c>
      <c r="S64" s="13">
        <v>2</v>
      </c>
      <c r="T64" s="13">
        <v>1</v>
      </c>
      <c r="U64" s="13">
        <v>0</v>
      </c>
      <c r="V64" s="13">
        <v>3</v>
      </c>
      <c r="W64" s="13">
        <v>0</v>
      </c>
      <c r="X64" s="13">
        <v>0</v>
      </c>
      <c r="Y64" s="13">
        <v>5</v>
      </c>
      <c r="Z64" s="13">
        <v>0</v>
      </c>
      <c r="AA64" s="13">
        <v>0</v>
      </c>
      <c r="AB64" s="114" t="s">
        <v>140</v>
      </c>
      <c r="AC64" s="103" t="s">
        <v>492</v>
      </c>
      <c r="AD64" s="44"/>
      <c r="AE64" s="46">
        <v>72</v>
      </c>
      <c r="AF64" s="46">
        <v>78</v>
      </c>
      <c r="AG64" s="46">
        <v>90</v>
      </c>
      <c r="AH64" s="46">
        <v>90</v>
      </c>
      <c r="AI64" s="46">
        <v>90</v>
      </c>
      <c r="AJ64" s="46">
        <v>72</v>
      </c>
      <c r="AK64" s="46">
        <f>SUM(AF64:AJ64)</f>
        <v>420</v>
      </c>
      <c r="AL64" s="45">
        <v>2021</v>
      </c>
    </row>
    <row r="65" spans="1:38" ht="82.5" customHeight="1">
      <c r="A65" s="13">
        <v>3</v>
      </c>
      <c r="B65" s="13">
        <v>1</v>
      </c>
      <c r="C65" s="13">
        <v>3</v>
      </c>
      <c r="D65" s="13">
        <v>1</v>
      </c>
      <c r="E65" s="13">
        <v>0</v>
      </c>
      <c r="F65" s="13">
        <v>0</v>
      </c>
      <c r="G65" s="13">
        <v>3</v>
      </c>
      <c r="H65" s="13">
        <v>0</v>
      </c>
      <c r="I65" s="13">
        <v>2</v>
      </c>
      <c r="J65" s="13">
        <v>1</v>
      </c>
      <c r="K65" s="13">
        <v>0</v>
      </c>
      <c r="L65" s="13">
        <v>3</v>
      </c>
      <c r="M65" s="13">
        <v>1</v>
      </c>
      <c r="N65" s="13">
        <v>0</v>
      </c>
      <c r="O65" s="13">
        <v>5</v>
      </c>
      <c r="P65" s="13">
        <v>6</v>
      </c>
      <c r="Q65" s="13" t="s">
        <v>139</v>
      </c>
      <c r="R65" s="13">
        <v>0</v>
      </c>
      <c r="S65" s="13">
        <v>2</v>
      </c>
      <c r="T65" s="13">
        <v>1</v>
      </c>
      <c r="U65" s="13">
        <v>0</v>
      </c>
      <c r="V65" s="13">
        <v>3</v>
      </c>
      <c r="W65" s="13">
        <v>0</v>
      </c>
      <c r="X65" s="13">
        <v>0</v>
      </c>
      <c r="Y65" s="13">
        <v>5</v>
      </c>
      <c r="Z65" s="13">
        <v>0</v>
      </c>
      <c r="AA65" s="13">
        <v>1</v>
      </c>
      <c r="AB65" s="87" t="s">
        <v>628</v>
      </c>
      <c r="AC65" s="105" t="s">
        <v>491</v>
      </c>
      <c r="AD65" s="88"/>
      <c r="AE65" s="89">
        <v>4</v>
      </c>
      <c r="AF65" s="89">
        <v>4</v>
      </c>
      <c r="AG65" s="89">
        <v>4</v>
      </c>
      <c r="AH65" s="89">
        <v>4</v>
      </c>
      <c r="AI65" s="89">
        <v>4</v>
      </c>
      <c r="AJ65" s="89">
        <v>4</v>
      </c>
      <c r="AK65" s="89">
        <v>4</v>
      </c>
      <c r="AL65" s="33">
        <v>2021</v>
      </c>
    </row>
    <row r="66" spans="1:38" ht="54.75" customHeight="1">
      <c r="A66" s="13">
        <v>3</v>
      </c>
      <c r="B66" s="13">
        <v>1</v>
      </c>
      <c r="C66" s="13">
        <v>3</v>
      </c>
      <c r="D66" s="13">
        <v>0</v>
      </c>
      <c r="E66" s="13">
        <v>8</v>
      </c>
      <c r="F66" s="13">
        <v>0</v>
      </c>
      <c r="G66" s="13">
        <v>4</v>
      </c>
      <c r="H66" s="13">
        <v>0</v>
      </c>
      <c r="I66" s="13">
        <v>2</v>
      </c>
      <c r="J66" s="13">
        <v>1</v>
      </c>
      <c r="K66" s="13">
        <v>0</v>
      </c>
      <c r="L66" s="13">
        <v>4</v>
      </c>
      <c r="M66" s="13">
        <v>0</v>
      </c>
      <c r="N66" s="13">
        <v>0</v>
      </c>
      <c r="O66" s="13">
        <v>0</v>
      </c>
      <c r="P66" s="13">
        <v>0</v>
      </c>
      <c r="Q66" s="13">
        <v>0</v>
      </c>
      <c r="R66" s="13">
        <v>0</v>
      </c>
      <c r="S66" s="13">
        <v>2</v>
      </c>
      <c r="T66" s="13">
        <v>1</v>
      </c>
      <c r="U66" s="13">
        <v>0</v>
      </c>
      <c r="V66" s="13">
        <v>4</v>
      </c>
      <c r="W66" s="13">
        <v>0</v>
      </c>
      <c r="X66" s="13">
        <v>0</v>
      </c>
      <c r="Y66" s="13">
        <v>0</v>
      </c>
      <c r="Z66" s="13">
        <v>0</v>
      </c>
      <c r="AA66" s="13">
        <v>0</v>
      </c>
      <c r="AB66" s="31" t="s">
        <v>629</v>
      </c>
      <c r="AC66" s="94" t="s">
        <v>492</v>
      </c>
      <c r="AD66" s="98"/>
      <c r="AE66" s="97">
        <f aca="true" t="shared" si="5" ref="AE66:AK66">SUM(AE68+AE69+AE71)</f>
        <v>1015.8</v>
      </c>
      <c r="AF66" s="97">
        <f t="shared" si="5"/>
        <v>1030.2</v>
      </c>
      <c r="AG66" s="125">
        <f t="shared" si="5"/>
        <v>934.4</v>
      </c>
      <c r="AH66" s="97">
        <f t="shared" si="5"/>
        <v>908.5</v>
      </c>
      <c r="AI66" s="97">
        <f t="shared" si="5"/>
        <v>908.5</v>
      </c>
      <c r="AJ66" s="97">
        <f t="shared" si="5"/>
        <v>936.9</v>
      </c>
      <c r="AK66" s="97">
        <f t="shared" si="5"/>
        <v>4718.499999999999</v>
      </c>
      <c r="AL66" s="97">
        <v>2021</v>
      </c>
    </row>
    <row r="67" spans="1:38" ht="76.5" customHeight="1">
      <c r="A67" s="13">
        <v>3</v>
      </c>
      <c r="B67" s="13">
        <v>1</v>
      </c>
      <c r="C67" s="13">
        <v>3</v>
      </c>
      <c r="D67" s="13">
        <v>0</v>
      </c>
      <c r="E67" s="13">
        <v>8</v>
      </c>
      <c r="F67" s="13">
        <v>0</v>
      </c>
      <c r="G67" s="13">
        <v>4</v>
      </c>
      <c r="H67" s="13">
        <v>0</v>
      </c>
      <c r="I67" s="13">
        <v>2</v>
      </c>
      <c r="J67" s="13">
        <v>1</v>
      </c>
      <c r="K67" s="13">
        <v>0</v>
      </c>
      <c r="L67" s="13">
        <v>4</v>
      </c>
      <c r="M67" s="13">
        <v>0</v>
      </c>
      <c r="N67" s="13">
        <v>0</v>
      </c>
      <c r="O67" s="13">
        <v>0</v>
      </c>
      <c r="P67" s="13">
        <v>0</v>
      </c>
      <c r="Q67" s="13">
        <v>0</v>
      </c>
      <c r="R67" s="13">
        <v>0</v>
      </c>
      <c r="S67" s="13">
        <v>2</v>
      </c>
      <c r="T67" s="13">
        <v>1</v>
      </c>
      <c r="U67" s="13">
        <v>0</v>
      </c>
      <c r="V67" s="13">
        <v>4</v>
      </c>
      <c r="W67" s="13">
        <v>0</v>
      </c>
      <c r="X67" s="13">
        <v>0</v>
      </c>
      <c r="Y67" s="13">
        <v>0</v>
      </c>
      <c r="Z67" s="13">
        <v>0</v>
      </c>
      <c r="AA67" s="13">
        <v>1</v>
      </c>
      <c r="AB67" s="14" t="s">
        <v>141</v>
      </c>
      <c r="AC67" s="13" t="s">
        <v>491</v>
      </c>
      <c r="AD67" s="11"/>
      <c r="AE67" s="19">
        <v>4</v>
      </c>
      <c r="AF67" s="19">
        <v>4</v>
      </c>
      <c r="AG67" s="19">
        <v>4</v>
      </c>
      <c r="AH67" s="19">
        <v>4</v>
      </c>
      <c r="AI67" s="19">
        <v>4</v>
      </c>
      <c r="AJ67" s="19">
        <v>4</v>
      </c>
      <c r="AK67" s="19">
        <v>4</v>
      </c>
      <c r="AL67" s="19">
        <v>2021</v>
      </c>
    </row>
    <row r="68" spans="1:38" ht="44.25" customHeight="1">
      <c r="A68" s="13">
        <v>3</v>
      </c>
      <c r="B68" s="13">
        <v>1</v>
      </c>
      <c r="C68" s="13">
        <v>3</v>
      </c>
      <c r="D68" s="13">
        <v>0</v>
      </c>
      <c r="E68" s="13">
        <v>8</v>
      </c>
      <c r="F68" s="13">
        <v>0</v>
      </c>
      <c r="G68" s="13">
        <v>4</v>
      </c>
      <c r="H68" s="113">
        <v>0</v>
      </c>
      <c r="I68" s="113">
        <v>2</v>
      </c>
      <c r="J68" s="113">
        <v>1</v>
      </c>
      <c r="K68" s="113">
        <v>0</v>
      </c>
      <c r="L68" s="113">
        <v>4</v>
      </c>
      <c r="M68" s="113">
        <v>2</v>
      </c>
      <c r="N68" s="113">
        <v>0</v>
      </c>
      <c r="O68" s="113">
        <v>0</v>
      </c>
      <c r="P68" s="113">
        <v>5</v>
      </c>
      <c r="Q68" s="113" t="s">
        <v>540</v>
      </c>
      <c r="R68" s="13">
        <v>0</v>
      </c>
      <c r="S68" s="13">
        <v>2</v>
      </c>
      <c r="T68" s="13">
        <v>1</v>
      </c>
      <c r="U68" s="13">
        <v>0</v>
      </c>
      <c r="V68" s="13">
        <v>4</v>
      </c>
      <c r="W68" s="13">
        <v>0</v>
      </c>
      <c r="X68" s="13">
        <v>0</v>
      </c>
      <c r="Y68" s="13">
        <v>1</v>
      </c>
      <c r="Z68" s="13">
        <v>0</v>
      </c>
      <c r="AA68" s="13">
        <v>0</v>
      </c>
      <c r="AB68" s="43" t="s">
        <v>142</v>
      </c>
      <c r="AC68" s="103" t="s">
        <v>492</v>
      </c>
      <c r="AD68" s="44"/>
      <c r="AE68" s="45">
        <v>1015.8</v>
      </c>
      <c r="AF68" s="45">
        <v>1030.2</v>
      </c>
      <c r="AG68" s="45">
        <v>912</v>
      </c>
      <c r="AH68" s="45">
        <v>908.5</v>
      </c>
      <c r="AI68" s="45">
        <v>908.5</v>
      </c>
      <c r="AJ68" s="45">
        <v>936.9</v>
      </c>
      <c r="AK68" s="45">
        <f>SUM(AF68:AJ68)</f>
        <v>4696.099999999999</v>
      </c>
      <c r="AL68" s="45">
        <v>2021</v>
      </c>
    </row>
    <row r="69" spans="1:38" ht="42"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2</v>
      </c>
      <c r="Z69" s="13">
        <v>0</v>
      </c>
      <c r="AA69" s="13">
        <v>0</v>
      </c>
      <c r="AB69" s="43" t="s">
        <v>143</v>
      </c>
      <c r="AC69" s="103" t="s">
        <v>492</v>
      </c>
      <c r="AD69" s="44"/>
      <c r="AE69" s="46">
        <v>0</v>
      </c>
      <c r="AF69" s="46">
        <v>0</v>
      </c>
      <c r="AG69" s="46">
        <v>0</v>
      </c>
      <c r="AH69" s="46">
        <v>0</v>
      </c>
      <c r="AI69" s="46">
        <v>0</v>
      </c>
      <c r="AJ69" s="46">
        <v>0</v>
      </c>
      <c r="AK69" s="46">
        <f>SUM(AF69:AJ69)</f>
        <v>0</v>
      </c>
      <c r="AL69" s="45">
        <v>2021</v>
      </c>
    </row>
    <row r="70" spans="1:38" ht="39.75" customHeight="1">
      <c r="A70" s="13">
        <v>3</v>
      </c>
      <c r="B70" s="13">
        <v>1</v>
      </c>
      <c r="C70" s="13">
        <v>3</v>
      </c>
      <c r="D70" s="13">
        <v>0</v>
      </c>
      <c r="E70" s="13">
        <v>8</v>
      </c>
      <c r="F70" s="13">
        <v>0</v>
      </c>
      <c r="G70" s="13">
        <v>4</v>
      </c>
      <c r="H70" s="13">
        <v>0</v>
      </c>
      <c r="I70" s="13">
        <v>2</v>
      </c>
      <c r="J70" s="13">
        <v>1</v>
      </c>
      <c r="K70" s="13">
        <v>0</v>
      </c>
      <c r="L70" s="13">
        <v>4</v>
      </c>
      <c r="M70" s="13">
        <v>2</v>
      </c>
      <c r="N70" s="13">
        <v>0</v>
      </c>
      <c r="O70" s="13">
        <v>0</v>
      </c>
      <c r="P70" s="13">
        <v>6</v>
      </c>
      <c r="Q70" s="13" t="s">
        <v>540</v>
      </c>
      <c r="R70" s="13">
        <v>0</v>
      </c>
      <c r="S70" s="13">
        <v>2</v>
      </c>
      <c r="T70" s="13">
        <v>1</v>
      </c>
      <c r="U70" s="13">
        <v>0</v>
      </c>
      <c r="V70" s="13">
        <v>4</v>
      </c>
      <c r="W70" s="13">
        <v>0</v>
      </c>
      <c r="X70" s="13">
        <v>0</v>
      </c>
      <c r="Y70" s="13">
        <v>2</v>
      </c>
      <c r="Z70" s="13">
        <v>0</v>
      </c>
      <c r="AA70" s="13">
        <v>1</v>
      </c>
      <c r="AB70" s="14" t="s">
        <v>126</v>
      </c>
      <c r="AC70" s="105" t="s">
        <v>491</v>
      </c>
      <c r="AD70" s="88"/>
      <c r="AE70" s="33">
        <v>0</v>
      </c>
      <c r="AF70" s="33">
        <v>0</v>
      </c>
      <c r="AG70" s="33">
        <v>0</v>
      </c>
      <c r="AH70" s="33">
        <v>0</v>
      </c>
      <c r="AI70" s="33">
        <v>0</v>
      </c>
      <c r="AJ70" s="33">
        <v>0</v>
      </c>
      <c r="AK70" s="33">
        <v>0</v>
      </c>
      <c r="AL70" s="33">
        <v>2021</v>
      </c>
    </row>
    <row r="71" spans="1:38" ht="42" customHeight="1">
      <c r="A71" s="13">
        <v>3</v>
      </c>
      <c r="B71" s="13">
        <v>1</v>
      </c>
      <c r="C71" s="13">
        <v>3</v>
      </c>
      <c r="D71" s="13">
        <v>0</v>
      </c>
      <c r="E71" s="13">
        <v>8</v>
      </c>
      <c r="F71" s="13">
        <v>0</v>
      </c>
      <c r="G71" s="13">
        <v>4</v>
      </c>
      <c r="H71" s="13">
        <v>0</v>
      </c>
      <c r="I71" s="13">
        <v>2</v>
      </c>
      <c r="J71" s="13">
        <v>1</v>
      </c>
      <c r="K71" s="13">
        <v>0</v>
      </c>
      <c r="L71" s="13">
        <v>4</v>
      </c>
      <c r="M71" s="13">
        <v>2</v>
      </c>
      <c r="N71" s="13">
        <v>0</v>
      </c>
      <c r="O71" s="13">
        <v>0</v>
      </c>
      <c r="P71" s="13">
        <v>6</v>
      </c>
      <c r="Q71" s="13" t="s">
        <v>540</v>
      </c>
      <c r="R71" s="13">
        <v>0</v>
      </c>
      <c r="S71" s="13">
        <v>2</v>
      </c>
      <c r="T71" s="13">
        <v>1</v>
      </c>
      <c r="U71" s="13">
        <v>0</v>
      </c>
      <c r="V71" s="13">
        <v>4</v>
      </c>
      <c r="W71" s="13">
        <v>0</v>
      </c>
      <c r="X71" s="13">
        <v>0</v>
      </c>
      <c r="Y71" s="13">
        <v>3</v>
      </c>
      <c r="Z71" s="13">
        <v>0</v>
      </c>
      <c r="AA71" s="13">
        <v>0</v>
      </c>
      <c r="AB71" s="43" t="s">
        <v>45</v>
      </c>
      <c r="AC71" s="103" t="s">
        <v>492</v>
      </c>
      <c r="AD71" s="44"/>
      <c r="AE71" s="46">
        <v>0</v>
      </c>
      <c r="AF71" s="46">
        <v>0</v>
      </c>
      <c r="AG71" s="46">
        <v>22.4</v>
      </c>
      <c r="AH71" s="46">
        <v>0</v>
      </c>
      <c r="AI71" s="46">
        <v>0</v>
      </c>
      <c r="AJ71" s="46">
        <v>0</v>
      </c>
      <c r="AK71" s="46">
        <f>SUM(AF71:AJ71)</f>
        <v>22.4</v>
      </c>
      <c r="AL71" s="45">
        <v>2021</v>
      </c>
    </row>
    <row r="72" spans="1:38" ht="51.75" customHeight="1">
      <c r="A72" s="13">
        <v>3</v>
      </c>
      <c r="B72" s="13">
        <v>1</v>
      </c>
      <c r="C72" s="13">
        <v>3</v>
      </c>
      <c r="D72" s="13">
        <v>0</v>
      </c>
      <c r="E72" s="13">
        <v>8</v>
      </c>
      <c r="F72" s="13">
        <v>0</v>
      </c>
      <c r="G72" s="13">
        <v>1</v>
      </c>
      <c r="H72" s="13">
        <v>0</v>
      </c>
      <c r="I72" s="13">
        <v>2</v>
      </c>
      <c r="J72" s="13">
        <v>2</v>
      </c>
      <c r="K72" s="13">
        <v>0</v>
      </c>
      <c r="L72" s="13">
        <v>0</v>
      </c>
      <c r="M72" s="13">
        <v>0</v>
      </c>
      <c r="N72" s="13">
        <v>0</v>
      </c>
      <c r="O72" s="13">
        <v>0</v>
      </c>
      <c r="P72" s="13">
        <v>0</v>
      </c>
      <c r="Q72" s="13">
        <v>0</v>
      </c>
      <c r="R72" s="13">
        <v>0</v>
      </c>
      <c r="S72" s="13">
        <v>2</v>
      </c>
      <c r="T72" s="13">
        <v>2</v>
      </c>
      <c r="U72" s="13">
        <v>0</v>
      </c>
      <c r="V72" s="13">
        <v>0</v>
      </c>
      <c r="W72" s="13">
        <v>0</v>
      </c>
      <c r="X72" s="13">
        <v>0</v>
      </c>
      <c r="Y72" s="13">
        <v>0</v>
      </c>
      <c r="Z72" s="13">
        <v>0</v>
      </c>
      <c r="AA72" s="13">
        <v>0</v>
      </c>
      <c r="AB72" s="35" t="s">
        <v>89</v>
      </c>
      <c r="AC72" s="102" t="s">
        <v>492</v>
      </c>
      <c r="AD72" s="36"/>
      <c r="AE72" s="38">
        <f>SUM(AE73+AE80+AE128)</f>
        <v>1</v>
      </c>
      <c r="AF72" s="38">
        <f>SUM(AF73+AF80+AF128)</f>
        <v>3763.3</v>
      </c>
      <c r="AG72" s="38">
        <f>SUM(AG73+AG80+AG128)</f>
        <v>6048.000000000001</v>
      </c>
      <c r="AH72" s="38">
        <f>SUM(AH80+AH73+AH128)</f>
        <v>0</v>
      </c>
      <c r="AI72" s="38">
        <f>SUM(AI80+AI73+AI128)</f>
        <v>0</v>
      </c>
      <c r="AJ72" s="38">
        <f>SUM(AJ80+AJ73+AJ128)</f>
        <v>0</v>
      </c>
      <c r="AK72" s="38">
        <f>SUM(AK73+AK80+AK128)</f>
        <v>9811.300000000001</v>
      </c>
      <c r="AL72" s="37">
        <v>2021</v>
      </c>
    </row>
    <row r="73" spans="1:38" ht="57"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0</v>
      </c>
      <c r="Z73" s="13">
        <v>0</v>
      </c>
      <c r="AA73" s="13">
        <v>0</v>
      </c>
      <c r="AB73" s="31" t="s">
        <v>46</v>
      </c>
      <c r="AC73" s="106" t="s">
        <v>492</v>
      </c>
      <c r="AD73" s="95"/>
      <c r="AE73" s="99">
        <f aca="true" t="shared" si="6" ref="AE73:AK73">SUM(AE75+AE78)</f>
        <v>0</v>
      </c>
      <c r="AF73" s="99">
        <f t="shared" si="6"/>
        <v>0</v>
      </c>
      <c r="AG73" s="99">
        <f t="shared" si="6"/>
        <v>0</v>
      </c>
      <c r="AH73" s="99">
        <f t="shared" si="6"/>
        <v>0</v>
      </c>
      <c r="AI73" s="99">
        <f t="shared" si="6"/>
        <v>0</v>
      </c>
      <c r="AJ73" s="99">
        <f t="shared" si="6"/>
        <v>0</v>
      </c>
      <c r="AK73" s="99">
        <f t="shared" si="6"/>
        <v>0</v>
      </c>
      <c r="AL73" s="99">
        <v>2021</v>
      </c>
    </row>
    <row r="74" spans="1:38" ht="69"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0</v>
      </c>
      <c r="Z74" s="13">
        <v>0</v>
      </c>
      <c r="AA74" s="13">
        <v>1</v>
      </c>
      <c r="AB74" s="14" t="s">
        <v>88</v>
      </c>
      <c r="AC74" s="13" t="s">
        <v>490</v>
      </c>
      <c r="AD74" s="11"/>
      <c r="AE74" s="19">
        <v>102</v>
      </c>
      <c r="AF74" s="19">
        <v>102</v>
      </c>
      <c r="AG74" s="19">
        <v>102</v>
      </c>
      <c r="AH74" s="19">
        <v>102</v>
      </c>
      <c r="AI74" s="19">
        <v>103</v>
      </c>
      <c r="AJ74" s="19">
        <v>105</v>
      </c>
      <c r="AK74" s="19">
        <v>105</v>
      </c>
      <c r="AL74" s="19">
        <v>2021</v>
      </c>
    </row>
    <row r="75" spans="1:38" ht="39.7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1</v>
      </c>
      <c r="Z75" s="13">
        <v>0</v>
      </c>
      <c r="AA75" s="13">
        <v>0</v>
      </c>
      <c r="AB75" s="43" t="s">
        <v>47</v>
      </c>
      <c r="AC75" s="103" t="s">
        <v>492</v>
      </c>
      <c r="AD75" s="44"/>
      <c r="AE75" s="46">
        <v>0</v>
      </c>
      <c r="AF75" s="46">
        <v>0</v>
      </c>
      <c r="AG75" s="46">
        <v>0</v>
      </c>
      <c r="AH75" s="46">
        <v>0</v>
      </c>
      <c r="AI75" s="46">
        <v>0</v>
      </c>
      <c r="AJ75" s="46">
        <v>0</v>
      </c>
      <c r="AK75" s="46">
        <f>SUM(AF75:AJ75)</f>
        <v>0</v>
      </c>
      <c r="AL75" s="45">
        <v>2021</v>
      </c>
    </row>
    <row r="76" spans="1:38" ht="42.7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1</v>
      </c>
      <c r="Z76" s="13">
        <v>0</v>
      </c>
      <c r="AA76" s="13">
        <v>1</v>
      </c>
      <c r="AB76" s="14" t="s">
        <v>48</v>
      </c>
      <c r="AC76" s="13" t="s">
        <v>491</v>
      </c>
      <c r="AD76" s="11"/>
      <c r="AE76" s="19">
        <v>7</v>
      </c>
      <c r="AF76" s="19">
        <v>7</v>
      </c>
      <c r="AG76" s="19">
        <v>7</v>
      </c>
      <c r="AH76" s="19">
        <v>7</v>
      </c>
      <c r="AI76" s="19">
        <v>8</v>
      </c>
      <c r="AJ76" s="19">
        <v>9</v>
      </c>
      <c r="AK76" s="19">
        <f>SUM(AF76:AJ76)</f>
        <v>38</v>
      </c>
      <c r="AL76" s="19">
        <v>2021</v>
      </c>
    </row>
    <row r="77" spans="1:38" ht="44.2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2</v>
      </c>
      <c r="AB77" s="14" t="s">
        <v>91</v>
      </c>
      <c r="AC77" s="13" t="s">
        <v>491</v>
      </c>
      <c r="AD77" s="11"/>
      <c r="AE77" s="19">
        <v>7</v>
      </c>
      <c r="AF77" s="19">
        <v>7</v>
      </c>
      <c r="AG77" s="19">
        <v>7</v>
      </c>
      <c r="AH77" s="19">
        <v>7</v>
      </c>
      <c r="AI77" s="19">
        <v>8</v>
      </c>
      <c r="AJ77" s="19">
        <v>9</v>
      </c>
      <c r="AK77" s="19">
        <f>SUM(AF77:AJ77)</f>
        <v>38</v>
      </c>
      <c r="AL77" s="19">
        <v>2021</v>
      </c>
    </row>
    <row r="78" spans="1:38" ht="40.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2</v>
      </c>
      <c r="Z78" s="13">
        <v>0</v>
      </c>
      <c r="AA78" s="13">
        <v>0</v>
      </c>
      <c r="AB78" s="43" t="s">
        <v>49</v>
      </c>
      <c r="AC78" s="103" t="s">
        <v>492</v>
      </c>
      <c r="AD78" s="44"/>
      <c r="AE78" s="46">
        <v>0</v>
      </c>
      <c r="AF78" s="46">
        <v>0</v>
      </c>
      <c r="AG78" s="46">
        <v>0</v>
      </c>
      <c r="AH78" s="46">
        <v>0</v>
      </c>
      <c r="AI78" s="46">
        <v>0</v>
      </c>
      <c r="AJ78" s="46">
        <v>0</v>
      </c>
      <c r="AK78" s="46">
        <f>SUM(AF78:AJ78)</f>
        <v>0</v>
      </c>
      <c r="AL78" s="45">
        <v>2021</v>
      </c>
    </row>
    <row r="79" spans="1:38" ht="55.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2</v>
      </c>
      <c r="Z79" s="13">
        <v>0</v>
      </c>
      <c r="AA79" s="13">
        <v>1</v>
      </c>
      <c r="AB79" s="14" t="s">
        <v>50</v>
      </c>
      <c r="AC79" s="13" t="s">
        <v>505</v>
      </c>
      <c r="AD79" s="11"/>
      <c r="AE79" s="30">
        <v>1</v>
      </c>
      <c r="AF79" s="30">
        <v>1</v>
      </c>
      <c r="AG79" s="30">
        <v>1</v>
      </c>
      <c r="AH79" s="30">
        <v>1</v>
      </c>
      <c r="AI79" s="30">
        <v>1</v>
      </c>
      <c r="AJ79" s="30">
        <v>1</v>
      </c>
      <c r="AK79" s="30">
        <f>SUM(AF79:AJ79)</f>
        <v>5</v>
      </c>
      <c r="AL79" s="19">
        <v>2021</v>
      </c>
    </row>
    <row r="80" spans="1:38" ht="48.75" customHeight="1">
      <c r="A80" s="13">
        <v>3</v>
      </c>
      <c r="B80" s="13">
        <v>1</v>
      </c>
      <c r="C80" s="13">
        <v>3</v>
      </c>
      <c r="D80" s="13">
        <v>0</v>
      </c>
      <c r="E80" s="13">
        <v>8</v>
      </c>
      <c r="F80" s="13">
        <v>0</v>
      </c>
      <c r="G80" s="13">
        <v>1</v>
      </c>
      <c r="H80" s="13">
        <v>0</v>
      </c>
      <c r="I80" s="13">
        <v>2</v>
      </c>
      <c r="J80" s="13">
        <v>2</v>
      </c>
      <c r="K80" s="13">
        <v>0</v>
      </c>
      <c r="L80" s="13">
        <v>2</v>
      </c>
      <c r="M80" s="13">
        <v>0</v>
      </c>
      <c r="N80" s="13">
        <v>0</v>
      </c>
      <c r="O80" s="13">
        <v>0</v>
      </c>
      <c r="P80" s="13">
        <v>0</v>
      </c>
      <c r="Q80" s="13">
        <v>0</v>
      </c>
      <c r="R80" s="13">
        <v>0</v>
      </c>
      <c r="S80" s="13">
        <v>2</v>
      </c>
      <c r="T80" s="13">
        <v>2</v>
      </c>
      <c r="U80" s="13">
        <v>0</v>
      </c>
      <c r="V80" s="13">
        <v>2</v>
      </c>
      <c r="W80" s="13">
        <v>0</v>
      </c>
      <c r="X80" s="13">
        <v>0</v>
      </c>
      <c r="Y80" s="13">
        <v>0</v>
      </c>
      <c r="Z80" s="13">
        <v>0</v>
      </c>
      <c r="AA80" s="13">
        <v>0</v>
      </c>
      <c r="AB80" s="31" t="s">
        <v>212</v>
      </c>
      <c r="AC80" s="94" t="s">
        <v>492</v>
      </c>
      <c r="AD80" s="98"/>
      <c r="AE80" s="96">
        <f>SUM(AE82+AE84+AE84+AE86++AE88+AE90+AE92+AE94+AE98+AE100+AE102+AE104+AE106+AE108+AE110+AE112+AE114+AE116+AE118+AE120+AE122+AE124+AE126)</f>
        <v>1</v>
      </c>
      <c r="AF80" s="96">
        <f>SUM(AF82+AF84+AF86+AF88+AF90+AF92+AF94+AF96+AF98+AF100+AF102+AF104+AF106+AF108+AF110+AF112+AF114+AF116+AF118+AF120+AF122+AF124+AF126)</f>
        <v>3544.8</v>
      </c>
      <c r="AG80" s="96">
        <f>SUM(AG82+AG84+AG86+AG88+AG90+AG92+AG94+AG96+AG98+AG100+AG102+AG104+AG106+AG108+AG110+AG112+AG114+AG116+AG118+AG120+AG122+AG124+AG126)</f>
        <v>5409.900000000001</v>
      </c>
      <c r="AH80" s="96">
        <f>SUM(AH82+AH84+AH86+AH88+AH90+AH92+AH94+AH96+AH98+AH100+AH102+AH104+AH106+AH108+AH110+AH112+AH114+AH116+AH118+AH120+AH122+AH124+AH126)</f>
        <v>0</v>
      </c>
      <c r="AI80" s="96">
        <f>SUM(AI82+AI84+AI86+AI88+AI90+AI92+AI94+AI96+AI98+AI100+AI102+AI104+AI106+AI108+AI110+AI112+AI114+AI116+AI118+AI120+AI122+AI124+AI126)</f>
        <v>0</v>
      </c>
      <c r="AJ80" s="96">
        <f>SUM(AJ82+AJ84+AJ86+AJ88+AJ90+AJ92+AJ94+AJ96+AJ98+AJ100+AJ102+AJ104+AJ106+AJ108+AJ110+AJ112+AJ114+AJ116+AJ118+AJ120+AJ122+AJ124+AJ126)</f>
        <v>0</v>
      </c>
      <c r="AK80" s="96">
        <f>SUM(AK82+AK84+AK86+AK88+AK90+AK92+AK94+AK96+AK98+AK100+AK102+AK104+AK106+AK108+AK110+AK112+AK114+AK116+AK118+AK120+AK122+AK124+AK126)</f>
        <v>8954.7</v>
      </c>
      <c r="AL80" s="97">
        <v>2021</v>
      </c>
    </row>
    <row r="81" spans="1:38" ht="69" customHeight="1">
      <c r="A81" s="13">
        <v>3</v>
      </c>
      <c r="B81" s="13">
        <v>1</v>
      </c>
      <c r="C81" s="13">
        <v>3</v>
      </c>
      <c r="D81" s="13">
        <v>0</v>
      </c>
      <c r="E81" s="13">
        <v>8</v>
      </c>
      <c r="F81" s="13">
        <v>0</v>
      </c>
      <c r="G81" s="13">
        <v>1</v>
      </c>
      <c r="H81" s="13">
        <v>0</v>
      </c>
      <c r="I81" s="13">
        <v>2</v>
      </c>
      <c r="J81" s="13">
        <v>2</v>
      </c>
      <c r="K81" s="13">
        <v>0</v>
      </c>
      <c r="L81" s="13">
        <v>2</v>
      </c>
      <c r="M81" s="13">
        <v>0</v>
      </c>
      <c r="N81" s="13">
        <v>0</v>
      </c>
      <c r="O81" s="13">
        <v>0</v>
      </c>
      <c r="P81" s="13">
        <v>0</v>
      </c>
      <c r="Q81" s="13">
        <v>0</v>
      </c>
      <c r="R81" s="13">
        <v>0</v>
      </c>
      <c r="S81" s="13">
        <v>2</v>
      </c>
      <c r="T81" s="13">
        <v>2</v>
      </c>
      <c r="U81" s="13">
        <v>0</v>
      </c>
      <c r="V81" s="13">
        <v>2</v>
      </c>
      <c r="W81" s="13">
        <v>0</v>
      </c>
      <c r="X81" s="13">
        <v>0</v>
      </c>
      <c r="Y81" s="13">
        <v>0</v>
      </c>
      <c r="Z81" s="13">
        <v>0</v>
      </c>
      <c r="AA81" s="13">
        <v>1</v>
      </c>
      <c r="AB81" s="14" t="s">
        <v>560</v>
      </c>
      <c r="AC81" s="13" t="s">
        <v>505</v>
      </c>
      <c r="AD81" s="11"/>
      <c r="AE81" s="19">
        <v>7</v>
      </c>
      <c r="AF81" s="19">
        <v>3</v>
      </c>
      <c r="AG81" s="19">
        <v>3</v>
      </c>
      <c r="AH81" s="19">
        <v>3</v>
      </c>
      <c r="AI81" s="19">
        <v>3</v>
      </c>
      <c r="AJ81" s="19">
        <v>3</v>
      </c>
      <c r="AK81" s="19">
        <v>3</v>
      </c>
      <c r="AL81" s="19">
        <v>2021</v>
      </c>
    </row>
    <row r="82" spans="1:38" ht="66.75" customHeight="1">
      <c r="A82" s="13">
        <v>3</v>
      </c>
      <c r="B82" s="13">
        <v>1</v>
      </c>
      <c r="C82" s="13">
        <v>3</v>
      </c>
      <c r="D82" s="13">
        <v>0</v>
      </c>
      <c r="E82" s="13">
        <v>8</v>
      </c>
      <c r="F82" s="13">
        <v>0</v>
      </c>
      <c r="G82" s="13">
        <v>1</v>
      </c>
      <c r="H82" s="13">
        <v>0</v>
      </c>
      <c r="I82" s="13">
        <v>2</v>
      </c>
      <c r="J82" s="13">
        <v>2</v>
      </c>
      <c r="K82" s="13">
        <v>0</v>
      </c>
      <c r="L82" s="13">
        <v>2</v>
      </c>
      <c r="M82" s="13" t="s">
        <v>70</v>
      </c>
      <c r="N82" s="13">
        <v>5</v>
      </c>
      <c r="O82" s="13">
        <v>1</v>
      </c>
      <c r="P82" s="13">
        <v>9</v>
      </c>
      <c r="Q82" s="13">
        <v>1</v>
      </c>
      <c r="R82" s="13">
        <v>0</v>
      </c>
      <c r="S82" s="13">
        <v>2</v>
      </c>
      <c r="T82" s="13">
        <v>2</v>
      </c>
      <c r="U82" s="13">
        <v>0</v>
      </c>
      <c r="V82" s="13">
        <v>2</v>
      </c>
      <c r="W82" s="13">
        <v>0</v>
      </c>
      <c r="X82" s="13">
        <v>0</v>
      </c>
      <c r="Y82" s="13">
        <v>1</v>
      </c>
      <c r="Z82" s="13">
        <v>0</v>
      </c>
      <c r="AA82" s="13">
        <v>0</v>
      </c>
      <c r="AB82" s="43" t="s">
        <v>605</v>
      </c>
      <c r="AC82" s="103" t="s">
        <v>492</v>
      </c>
      <c r="AD82" s="44"/>
      <c r="AE82" s="46">
        <v>0</v>
      </c>
      <c r="AF82" s="46">
        <v>20</v>
      </c>
      <c r="AG82" s="46">
        <v>0</v>
      </c>
      <c r="AH82" s="46">
        <v>0</v>
      </c>
      <c r="AI82" s="46">
        <v>0</v>
      </c>
      <c r="AJ82" s="46">
        <v>0</v>
      </c>
      <c r="AK82" s="46">
        <f>SUM(AF82:AJ82)</f>
        <v>20</v>
      </c>
      <c r="AL82" s="45">
        <v>2021</v>
      </c>
    </row>
    <row r="83" spans="1:38" ht="96.75" customHeight="1">
      <c r="A83" s="13">
        <v>3</v>
      </c>
      <c r="B83" s="13">
        <v>1</v>
      </c>
      <c r="C83" s="13">
        <v>3</v>
      </c>
      <c r="D83" s="13">
        <v>0</v>
      </c>
      <c r="E83" s="13">
        <v>8</v>
      </c>
      <c r="F83" s="13">
        <v>0</v>
      </c>
      <c r="G83" s="13">
        <v>1</v>
      </c>
      <c r="H83" s="13">
        <v>0</v>
      </c>
      <c r="I83" s="13">
        <v>2</v>
      </c>
      <c r="J83" s="13">
        <v>2</v>
      </c>
      <c r="K83" s="13">
        <v>0</v>
      </c>
      <c r="L83" s="13">
        <v>2</v>
      </c>
      <c r="M83" s="13" t="s">
        <v>70</v>
      </c>
      <c r="N83" s="13">
        <v>5</v>
      </c>
      <c r="O83" s="13">
        <v>1</v>
      </c>
      <c r="P83" s="13">
        <v>9</v>
      </c>
      <c r="Q83" s="13">
        <v>1</v>
      </c>
      <c r="R83" s="13">
        <v>0</v>
      </c>
      <c r="S83" s="13">
        <v>2</v>
      </c>
      <c r="T83" s="13">
        <v>2</v>
      </c>
      <c r="U83" s="13">
        <v>0</v>
      </c>
      <c r="V83" s="13">
        <v>2</v>
      </c>
      <c r="W83" s="13">
        <v>0</v>
      </c>
      <c r="X83" s="13">
        <v>0</v>
      </c>
      <c r="Y83" s="13">
        <v>1</v>
      </c>
      <c r="Z83" s="13">
        <v>0</v>
      </c>
      <c r="AA83" s="13">
        <v>1</v>
      </c>
      <c r="AB83" s="14" t="s">
        <v>213</v>
      </c>
      <c r="AC83" s="13" t="s">
        <v>491</v>
      </c>
      <c r="AD83" s="11"/>
      <c r="AE83" s="19">
        <v>1</v>
      </c>
      <c r="AF83" s="19">
        <v>1</v>
      </c>
      <c r="AG83" s="19">
        <v>1</v>
      </c>
      <c r="AH83" s="19">
        <v>1</v>
      </c>
      <c r="AI83" s="19">
        <v>1</v>
      </c>
      <c r="AJ83" s="19">
        <v>1</v>
      </c>
      <c r="AK83" s="19">
        <v>1</v>
      </c>
      <c r="AL83" s="19">
        <v>2021</v>
      </c>
    </row>
    <row r="84" spans="1:38" ht="92.25" customHeight="1">
      <c r="A84" s="13">
        <v>3</v>
      </c>
      <c r="B84" s="13">
        <v>1</v>
      </c>
      <c r="C84" s="13">
        <v>3</v>
      </c>
      <c r="D84" s="13">
        <v>0</v>
      </c>
      <c r="E84" s="13">
        <v>8</v>
      </c>
      <c r="F84" s="13">
        <v>0</v>
      </c>
      <c r="G84" s="13">
        <v>1</v>
      </c>
      <c r="H84" s="13">
        <v>0</v>
      </c>
      <c r="I84" s="13">
        <v>2</v>
      </c>
      <c r="J84" s="13">
        <v>2</v>
      </c>
      <c r="K84" s="13">
        <v>0</v>
      </c>
      <c r="L84" s="13">
        <v>2</v>
      </c>
      <c r="M84" s="13" t="s">
        <v>574</v>
      </c>
      <c r="N84" s="13">
        <v>5</v>
      </c>
      <c r="O84" s="13">
        <v>1</v>
      </c>
      <c r="P84" s="13">
        <v>9</v>
      </c>
      <c r="Q84" s="13">
        <v>1</v>
      </c>
      <c r="R84" s="13">
        <v>0</v>
      </c>
      <c r="S84" s="13">
        <v>2</v>
      </c>
      <c r="T84" s="13">
        <v>2</v>
      </c>
      <c r="U84" s="13">
        <v>0</v>
      </c>
      <c r="V84" s="13">
        <v>2</v>
      </c>
      <c r="W84" s="13">
        <v>0</v>
      </c>
      <c r="X84" s="13">
        <v>0</v>
      </c>
      <c r="Y84" s="13">
        <v>2</v>
      </c>
      <c r="Z84" s="13">
        <v>0</v>
      </c>
      <c r="AA84" s="13">
        <v>0</v>
      </c>
      <c r="AB84" s="43" t="s">
        <v>558</v>
      </c>
      <c r="AC84" s="103" t="s">
        <v>492</v>
      </c>
      <c r="AD84" s="44"/>
      <c r="AE84" s="46">
        <v>0</v>
      </c>
      <c r="AF84" s="46">
        <v>20</v>
      </c>
      <c r="AG84" s="46">
        <v>0</v>
      </c>
      <c r="AH84" s="46">
        <v>0</v>
      </c>
      <c r="AI84" s="46">
        <v>0</v>
      </c>
      <c r="AJ84" s="46">
        <v>0</v>
      </c>
      <c r="AK84" s="46">
        <f>SUM(AF84:AJ84)</f>
        <v>20</v>
      </c>
      <c r="AL84" s="45">
        <v>2021</v>
      </c>
    </row>
    <row r="85" spans="1:38" ht="110.25" customHeight="1">
      <c r="A85" s="13">
        <v>3</v>
      </c>
      <c r="B85" s="13">
        <v>1</v>
      </c>
      <c r="C85" s="13">
        <v>3</v>
      </c>
      <c r="D85" s="13">
        <v>0</v>
      </c>
      <c r="E85" s="13">
        <v>8</v>
      </c>
      <c r="F85" s="13">
        <v>0</v>
      </c>
      <c r="G85" s="13">
        <v>1</v>
      </c>
      <c r="H85" s="13">
        <v>0</v>
      </c>
      <c r="I85" s="13">
        <v>2</v>
      </c>
      <c r="J85" s="13">
        <v>2</v>
      </c>
      <c r="K85" s="13">
        <v>0</v>
      </c>
      <c r="L85" s="13">
        <v>2</v>
      </c>
      <c r="M85" s="13" t="s">
        <v>574</v>
      </c>
      <c r="N85" s="13">
        <v>5</v>
      </c>
      <c r="O85" s="13">
        <v>1</v>
      </c>
      <c r="P85" s="13">
        <v>9</v>
      </c>
      <c r="Q85" s="13">
        <v>1</v>
      </c>
      <c r="R85" s="13">
        <v>0</v>
      </c>
      <c r="S85" s="13">
        <v>2</v>
      </c>
      <c r="T85" s="13">
        <v>2</v>
      </c>
      <c r="U85" s="13">
        <v>0</v>
      </c>
      <c r="V85" s="13">
        <v>2</v>
      </c>
      <c r="W85" s="13">
        <v>0</v>
      </c>
      <c r="X85" s="13">
        <v>0</v>
      </c>
      <c r="Y85" s="13">
        <v>2</v>
      </c>
      <c r="Z85" s="13">
        <v>0</v>
      </c>
      <c r="AA85" s="13">
        <v>1</v>
      </c>
      <c r="AB85" s="14" t="s">
        <v>76</v>
      </c>
      <c r="AC85" s="13" t="s">
        <v>491</v>
      </c>
      <c r="AD85" s="11"/>
      <c r="AE85" s="19">
        <v>1</v>
      </c>
      <c r="AF85" s="19">
        <v>1</v>
      </c>
      <c r="AG85" s="19">
        <v>1</v>
      </c>
      <c r="AH85" s="19">
        <v>1</v>
      </c>
      <c r="AI85" s="19">
        <v>1</v>
      </c>
      <c r="AJ85" s="19">
        <v>1</v>
      </c>
      <c r="AK85" s="19">
        <v>1</v>
      </c>
      <c r="AL85" s="19">
        <v>2021</v>
      </c>
    </row>
    <row r="86" spans="1:38" ht="78"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3</v>
      </c>
      <c r="Z86" s="13">
        <v>0</v>
      </c>
      <c r="AA86" s="13">
        <v>0</v>
      </c>
      <c r="AB86" s="43" t="s">
        <v>210</v>
      </c>
      <c r="AC86" s="103" t="s">
        <v>492</v>
      </c>
      <c r="AD86" s="44"/>
      <c r="AE86" s="46">
        <v>0</v>
      </c>
      <c r="AF86" s="46">
        <v>0</v>
      </c>
      <c r="AG86" s="46">
        <v>0</v>
      </c>
      <c r="AH86" s="46">
        <v>0</v>
      </c>
      <c r="AI86" s="46">
        <v>0</v>
      </c>
      <c r="AJ86" s="46">
        <v>0</v>
      </c>
      <c r="AK86" s="46">
        <f aca="true" t="shared" si="7" ref="AK86:AK96">SUM(AF86:AJ86)</f>
        <v>0</v>
      </c>
      <c r="AL86" s="45">
        <v>2021</v>
      </c>
    </row>
    <row r="87" spans="1:38" ht="72.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3</v>
      </c>
      <c r="Z87" s="13">
        <v>0</v>
      </c>
      <c r="AA87" s="13">
        <v>1</v>
      </c>
      <c r="AB87" s="14" t="s">
        <v>561</v>
      </c>
      <c r="AC87" s="13" t="s">
        <v>491</v>
      </c>
      <c r="AD87" s="11"/>
      <c r="AE87" s="33">
        <v>0</v>
      </c>
      <c r="AF87" s="33">
        <v>0</v>
      </c>
      <c r="AG87" s="33">
        <v>0</v>
      </c>
      <c r="AH87" s="33">
        <v>0</v>
      </c>
      <c r="AI87" s="33">
        <v>0</v>
      </c>
      <c r="AJ87" s="33">
        <v>0</v>
      </c>
      <c r="AK87" s="33">
        <f t="shared" si="7"/>
        <v>0</v>
      </c>
      <c r="AL87" s="33">
        <v>2021</v>
      </c>
    </row>
    <row r="88" spans="1:38" ht="97.5"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4</v>
      </c>
      <c r="Z88" s="13">
        <v>0</v>
      </c>
      <c r="AA88" s="13">
        <v>0</v>
      </c>
      <c r="AB88" s="43" t="s">
        <v>606</v>
      </c>
      <c r="AC88" s="103" t="s">
        <v>492</v>
      </c>
      <c r="AD88" s="44"/>
      <c r="AE88" s="46">
        <v>0</v>
      </c>
      <c r="AF88" s="46">
        <v>0</v>
      </c>
      <c r="AG88" s="46">
        <v>0</v>
      </c>
      <c r="AH88" s="46">
        <v>0</v>
      </c>
      <c r="AI88" s="46">
        <v>0</v>
      </c>
      <c r="AJ88" s="46">
        <v>0</v>
      </c>
      <c r="AK88" s="46">
        <f t="shared" si="7"/>
        <v>0</v>
      </c>
      <c r="AL88" s="45">
        <v>2021</v>
      </c>
    </row>
    <row r="89" spans="1:38" ht="84"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4</v>
      </c>
      <c r="Z89" s="13">
        <v>0</v>
      </c>
      <c r="AA89" s="13">
        <v>1</v>
      </c>
      <c r="AB89" s="14" t="s">
        <v>562</v>
      </c>
      <c r="AC89" s="13" t="s">
        <v>491</v>
      </c>
      <c r="AD89" s="11"/>
      <c r="AE89" s="33">
        <v>0</v>
      </c>
      <c r="AF89" s="33">
        <v>0</v>
      </c>
      <c r="AG89" s="33">
        <v>0</v>
      </c>
      <c r="AH89" s="33">
        <v>0</v>
      </c>
      <c r="AI89" s="33">
        <v>0</v>
      </c>
      <c r="AJ89" s="33">
        <v>0</v>
      </c>
      <c r="AK89" s="33">
        <f t="shared" si="7"/>
        <v>0</v>
      </c>
      <c r="AL89" s="33">
        <v>2021</v>
      </c>
    </row>
    <row r="90" spans="1:38" ht="81.75" customHeight="1">
      <c r="A90" s="13">
        <v>3</v>
      </c>
      <c r="B90" s="13">
        <v>1</v>
      </c>
      <c r="C90" s="13">
        <v>3</v>
      </c>
      <c r="D90" s="13">
        <v>0</v>
      </c>
      <c r="E90" s="13">
        <v>8</v>
      </c>
      <c r="F90" s="13">
        <v>0</v>
      </c>
      <c r="G90" s="13">
        <v>1</v>
      </c>
      <c r="H90" s="13">
        <v>0</v>
      </c>
      <c r="I90" s="13">
        <v>2</v>
      </c>
      <c r="J90" s="13">
        <v>2</v>
      </c>
      <c r="K90" s="13">
        <v>0</v>
      </c>
      <c r="L90" s="13">
        <v>2</v>
      </c>
      <c r="M90" s="13">
        <v>1</v>
      </c>
      <c r="N90" s="13">
        <v>0</v>
      </c>
      <c r="O90" s="13">
        <v>6</v>
      </c>
      <c r="P90" s="13">
        <v>8</v>
      </c>
      <c r="Q90" s="13">
        <v>0</v>
      </c>
      <c r="R90" s="13">
        <v>0</v>
      </c>
      <c r="S90" s="13">
        <v>2</v>
      </c>
      <c r="T90" s="13">
        <v>2</v>
      </c>
      <c r="U90" s="13">
        <v>0</v>
      </c>
      <c r="V90" s="13">
        <v>2</v>
      </c>
      <c r="W90" s="13">
        <v>0</v>
      </c>
      <c r="X90" s="13">
        <v>0</v>
      </c>
      <c r="Y90" s="13">
        <v>5</v>
      </c>
      <c r="Z90" s="13">
        <v>0</v>
      </c>
      <c r="AA90" s="13">
        <v>0</v>
      </c>
      <c r="AB90" s="47" t="s">
        <v>285</v>
      </c>
      <c r="AC90" s="103" t="s">
        <v>492</v>
      </c>
      <c r="AD90" s="44"/>
      <c r="AE90" s="46">
        <v>0</v>
      </c>
      <c r="AF90" s="46">
        <v>2939.5</v>
      </c>
      <c r="AG90" s="46">
        <v>4602.1</v>
      </c>
      <c r="AH90" s="46">
        <v>0</v>
      </c>
      <c r="AI90" s="46">
        <v>0</v>
      </c>
      <c r="AJ90" s="46">
        <v>0</v>
      </c>
      <c r="AK90" s="46">
        <f t="shared" si="7"/>
        <v>7541.6</v>
      </c>
      <c r="AL90" s="45">
        <v>2021</v>
      </c>
    </row>
    <row r="91" spans="1:38" ht="98.25" customHeight="1">
      <c r="A91" s="13">
        <v>3</v>
      </c>
      <c r="B91" s="13">
        <v>1</v>
      </c>
      <c r="C91" s="13">
        <v>3</v>
      </c>
      <c r="D91" s="13">
        <v>0</v>
      </c>
      <c r="E91" s="13">
        <v>8</v>
      </c>
      <c r="F91" s="13">
        <v>0</v>
      </c>
      <c r="G91" s="13">
        <v>1</v>
      </c>
      <c r="H91" s="13">
        <v>0</v>
      </c>
      <c r="I91" s="13">
        <v>2</v>
      </c>
      <c r="J91" s="13">
        <v>2</v>
      </c>
      <c r="K91" s="13">
        <v>0</v>
      </c>
      <c r="L91" s="13">
        <v>2</v>
      </c>
      <c r="M91" s="13">
        <v>1</v>
      </c>
      <c r="N91" s="13">
        <v>0</v>
      </c>
      <c r="O91" s="13">
        <v>6</v>
      </c>
      <c r="P91" s="13">
        <v>8</v>
      </c>
      <c r="Q91" s="13">
        <v>0</v>
      </c>
      <c r="R91" s="13">
        <v>0</v>
      </c>
      <c r="S91" s="13">
        <v>2</v>
      </c>
      <c r="T91" s="13">
        <v>2</v>
      </c>
      <c r="U91" s="13">
        <v>0</v>
      </c>
      <c r="V91" s="13">
        <v>2</v>
      </c>
      <c r="W91" s="13">
        <v>0</v>
      </c>
      <c r="X91" s="13">
        <v>0</v>
      </c>
      <c r="Y91" s="13">
        <v>5</v>
      </c>
      <c r="Z91" s="13">
        <v>0</v>
      </c>
      <c r="AA91" s="13">
        <v>1</v>
      </c>
      <c r="AB91" s="14" t="s">
        <v>506</v>
      </c>
      <c r="AC91" s="13" t="s">
        <v>491</v>
      </c>
      <c r="AD91" s="11"/>
      <c r="AE91" s="33">
        <v>0</v>
      </c>
      <c r="AF91" s="33">
        <v>2</v>
      </c>
      <c r="AG91" s="33">
        <v>2</v>
      </c>
      <c r="AH91" s="33">
        <v>0</v>
      </c>
      <c r="AI91" s="33">
        <v>0</v>
      </c>
      <c r="AJ91" s="33">
        <v>0</v>
      </c>
      <c r="AK91" s="33">
        <v>4</v>
      </c>
      <c r="AL91" s="33">
        <v>2021</v>
      </c>
    </row>
    <row r="92" spans="1:38" ht="67.5" customHeight="1">
      <c r="A92" s="13">
        <v>3</v>
      </c>
      <c r="B92" s="13">
        <v>1</v>
      </c>
      <c r="C92" s="13">
        <v>3</v>
      </c>
      <c r="D92" s="13">
        <v>0</v>
      </c>
      <c r="E92" s="13">
        <v>7</v>
      </c>
      <c r="F92" s="13">
        <v>0</v>
      </c>
      <c r="G92" s="13">
        <v>3</v>
      </c>
      <c r="H92" s="13">
        <v>0</v>
      </c>
      <c r="I92" s="13">
        <v>2</v>
      </c>
      <c r="J92" s="13">
        <v>2</v>
      </c>
      <c r="K92" s="13">
        <v>0</v>
      </c>
      <c r="L92" s="13">
        <v>2</v>
      </c>
      <c r="M92" s="13">
        <v>1</v>
      </c>
      <c r="N92" s="13">
        <v>0</v>
      </c>
      <c r="O92" s="13">
        <v>6</v>
      </c>
      <c r="P92" s="13">
        <v>9</v>
      </c>
      <c r="Q92" s="13">
        <v>0</v>
      </c>
      <c r="R92" s="13">
        <v>0</v>
      </c>
      <c r="S92" s="13">
        <v>2</v>
      </c>
      <c r="T92" s="13">
        <v>2</v>
      </c>
      <c r="U92" s="13">
        <v>0</v>
      </c>
      <c r="V92" s="13">
        <v>2</v>
      </c>
      <c r="W92" s="13">
        <v>0</v>
      </c>
      <c r="X92" s="13">
        <v>0</v>
      </c>
      <c r="Y92" s="13">
        <v>6</v>
      </c>
      <c r="Z92" s="13">
        <v>0</v>
      </c>
      <c r="AA92" s="13">
        <v>0</v>
      </c>
      <c r="AB92" s="47" t="s">
        <v>214</v>
      </c>
      <c r="AC92" s="103" t="s">
        <v>492</v>
      </c>
      <c r="AD92" s="44"/>
      <c r="AE92" s="46">
        <v>0</v>
      </c>
      <c r="AF92" s="46">
        <v>253.4</v>
      </c>
      <c r="AG92" s="46">
        <v>246.5</v>
      </c>
      <c r="AH92" s="46">
        <v>0</v>
      </c>
      <c r="AI92" s="46">
        <v>0</v>
      </c>
      <c r="AJ92" s="46">
        <v>0</v>
      </c>
      <c r="AK92" s="46">
        <f t="shared" si="7"/>
        <v>499.9</v>
      </c>
      <c r="AL92" s="45">
        <v>2021</v>
      </c>
    </row>
    <row r="93" spans="1:38" ht="52.5" customHeight="1">
      <c r="A93" s="13">
        <v>3</v>
      </c>
      <c r="B93" s="13">
        <v>1</v>
      </c>
      <c r="C93" s="13">
        <v>3</v>
      </c>
      <c r="D93" s="13">
        <v>0</v>
      </c>
      <c r="E93" s="13">
        <v>7</v>
      </c>
      <c r="F93" s="13">
        <v>0</v>
      </c>
      <c r="G93" s="13">
        <v>3</v>
      </c>
      <c r="H93" s="13">
        <v>0</v>
      </c>
      <c r="I93" s="13">
        <v>2</v>
      </c>
      <c r="J93" s="13">
        <v>2</v>
      </c>
      <c r="K93" s="13">
        <v>0</v>
      </c>
      <c r="L93" s="13">
        <v>2</v>
      </c>
      <c r="M93" s="13">
        <v>1</v>
      </c>
      <c r="N93" s="13">
        <v>0</v>
      </c>
      <c r="O93" s="13">
        <v>6</v>
      </c>
      <c r="P93" s="13">
        <v>9</v>
      </c>
      <c r="Q93" s="13">
        <v>0</v>
      </c>
      <c r="R93" s="13">
        <v>0</v>
      </c>
      <c r="S93" s="13">
        <v>2</v>
      </c>
      <c r="T93" s="13">
        <v>2</v>
      </c>
      <c r="U93" s="13">
        <v>0</v>
      </c>
      <c r="V93" s="13">
        <v>2</v>
      </c>
      <c r="W93" s="13">
        <v>0</v>
      </c>
      <c r="X93" s="13">
        <v>0</v>
      </c>
      <c r="Y93" s="13">
        <v>6</v>
      </c>
      <c r="Z93" s="13">
        <v>0</v>
      </c>
      <c r="AA93" s="13">
        <v>1</v>
      </c>
      <c r="AB93" s="14" t="s">
        <v>156</v>
      </c>
      <c r="AC93" s="13" t="s">
        <v>491</v>
      </c>
      <c r="AD93" s="11"/>
      <c r="AE93" s="33">
        <v>0</v>
      </c>
      <c r="AF93" s="33">
        <v>3</v>
      </c>
      <c r="AG93" s="33">
        <v>0</v>
      </c>
      <c r="AH93" s="33">
        <v>0</v>
      </c>
      <c r="AI93" s="33">
        <v>0</v>
      </c>
      <c r="AJ93" s="33">
        <v>0</v>
      </c>
      <c r="AK93" s="33">
        <f t="shared" si="7"/>
        <v>3</v>
      </c>
      <c r="AL93" s="33">
        <v>2021</v>
      </c>
    </row>
    <row r="94" spans="1:38" ht="148.5" customHeight="1">
      <c r="A94" s="13">
        <v>3</v>
      </c>
      <c r="B94" s="13">
        <v>1</v>
      </c>
      <c r="C94" s="13">
        <v>3</v>
      </c>
      <c r="D94" s="13">
        <v>0</v>
      </c>
      <c r="E94" s="13">
        <v>8</v>
      </c>
      <c r="F94" s="13">
        <v>0</v>
      </c>
      <c r="G94" s="13">
        <v>1</v>
      </c>
      <c r="H94" s="13">
        <v>0</v>
      </c>
      <c r="I94" s="13">
        <v>2</v>
      </c>
      <c r="J94" s="13">
        <v>2</v>
      </c>
      <c r="K94" s="13">
        <v>0</v>
      </c>
      <c r="L94" s="13">
        <v>2</v>
      </c>
      <c r="M94" s="13" t="s">
        <v>70</v>
      </c>
      <c r="N94" s="13">
        <v>5</v>
      </c>
      <c r="O94" s="13">
        <v>1</v>
      </c>
      <c r="P94" s="13">
        <v>9</v>
      </c>
      <c r="Q94" s="13">
        <v>2</v>
      </c>
      <c r="R94" s="13">
        <v>0</v>
      </c>
      <c r="S94" s="13">
        <v>2</v>
      </c>
      <c r="T94" s="13">
        <v>2</v>
      </c>
      <c r="U94" s="13">
        <v>0</v>
      </c>
      <c r="V94" s="13">
        <v>2</v>
      </c>
      <c r="W94" s="13">
        <v>0</v>
      </c>
      <c r="X94" s="13">
        <v>0</v>
      </c>
      <c r="Y94" s="13">
        <v>7</v>
      </c>
      <c r="Z94" s="13">
        <v>0</v>
      </c>
      <c r="AA94" s="13">
        <v>0</v>
      </c>
      <c r="AB94" s="43" t="s">
        <v>294</v>
      </c>
      <c r="AC94" s="103" t="s">
        <v>492</v>
      </c>
      <c r="AD94" s="44"/>
      <c r="AE94" s="46">
        <v>0</v>
      </c>
      <c r="AF94" s="46">
        <v>51.4</v>
      </c>
      <c r="AG94" s="46">
        <v>0</v>
      </c>
      <c r="AH94" s="46">
        <v>0</v>
      </c>
      <c r="AI94" s="46">
        <v>0</v>
      </c>
      <c r="AJ94" s="46">
        <v>0</v>
      </c>
      <c r="AK94" s="46">
        <f t="shared" si="7"/>
        <v>51.4</v>
      </c>
      <c r="AL94" s="45">
        <v>2021</v>
      </c>
    </row>
    <row r="95" spans="1:38" ht="76.5">
      <c r="A95" s="13">
        <v>3</v>
      </c>
      <c r="B95" s="13">
        <v>1</v>
      </c>
      <c r="C95" s="13">
        <v>3</v>
      </c>
      <c r="D95" s="13">
        <v>0</v>
      </c>
      <c r="E95" s="13">
        <v>8</v>
      </c>
      <c r="F95" s="13">
        <v>0</v>
      </c>
      <c r="G95" s="13">
        <v>1</v>
      </c>
      <c r="H95" s="13">
        <v>0</v>
      </c>
      <c r="I95" s="13">
        <v>2</v>
      </c>
      <c r="J95" s="13">
        <v>2</v>
      </c>
      <c r="K95" s="13">
        <v>0</v>
      </c>
      <c r="L95" s="13">
        <v>2</v>
      </c>
      <c r="M95" s="13" t="s">
        <v>70</v>
      </c>
      <c r="N95" s="13">
        <v>5</v>
      </c>
      <c r="O95" s="13">
        <v>1</v>
      </c>
      <c r="P95" s="13">
        <v>9</v>
      </c>
      <c r="Q95" s="13">
        <v>2</v>
      </c>
      <c r="R95" s="13">
        <v>0</v>
      </c>
      <c r="S95" s="13">
        <v>2</v>
      </c>
      <c r="T95" s="13">
        <v>2</v>
      </c>
      <c r="U95" s="13">
        <v>0</v>
      </c>
      <c r="V95" s="13">
        <v>2</v>
      </c>
      <c r="W95" s="13">
        <v>0</v>
      </c>
      <c r="X95" s="13">
        <v>0</v>
      </c>
      <c r="Y95" s="13">
        <v>7</v>
      </c>
      <c r="Z95" s="13">
        <v>0</v>
      </c>
      <c r="AA95" s="13">
        <v>1</v>
      </c>
      <c r="AB95" s="14" t="s">
        <v>144</v>
      </c>
      <c r="AC95" s="13" t="s">
        <v>491</v>
      </c>
      <c r="AD95" s="11"/>
      <c r="AE95" s="33">
        <v>0</v>
      </c>
      <c r="AF95" s="33">
        <v>0</v>
      </c>
      <c r="AG95" s="33">
        <v>0</v>
      </c>
      <c r="AH95" s="33">
        <v>0</v>
      </c>
      <c r="AI95" s="33">
        <v>0</v>
      </c>
      <c r="AJ95" s="33">
        <v>0</v>
      </c>
      <c r="AK95" s="33">
        <f t="shared" si="7"/>
        <v>0</v>
      </c>
      <c r="AL95" s="33">
        <v>2021</v>
      </c>
    </row>
    <row r="96" spans="1:38" ht="165.75">
      <c r="A96" s="13">
        <v>3</v>
      </c>
      <c r="B96" s="13">
        <v>1</v>
      </c>
      <c r="C96" s="13">
        <v>3</v>
      </c>
      <c r="D96" s="13">
        <v>0</v>
      </c>
      <c r="E96" s="13">
        <v>8</v>
      </c>
      <c r="F96" s="13">
        <v>0</v>
      </c>
      <c r="G96" s="13">
        <v>1</v>
      </c>
      <c r="H96" s="13">
        <v>0</v>
      </c>
      <c r="I96" s="13">
        <v>2</v>
      </c>
      <c r="J96" s="13">
        <v>2</v>
      </c>
      <c r="K96" s="13">
        <v>0</v>
      </c>
      <c r="L96" s="13">
        <v>2</v>
      </c>
      <c r="M96" s="13" t="s">
        <v>574</v>
      </c>
      <c r="N96" s="13">
        <v>5</v>
      </c>
      <c r="O96" s="13">
        <v>1</v>
      </c>
      <c r="P96" s="13">
        <v>9</v>
      </c>
      <c r="Q96" s="13">
        <v>2</v>
      </c>
      <c r="R96" s="13">
        <v>0</v>
      </c>
      <c r="S96" s="13">
        <v>2</v>
      </c>
      <c r="T96" s="13">
        <v>2</v>
      </c>
      <c r="U96" s="13">
        <v>0</v>
      </c>
      <c r="V96" s="13">
        <v>2</v>
      </c>
      <c r="W96" s="13">
        <v>0</v>
      </c>
      <c r="X96" s="13">
        <v>0</v>
      </c>
      <c r="Y96" s="13">
        <v>8</v>
      </c>
      <c r="Z96" s="13">
        <v>0</v>
      </c>
      <c r="AA96" s="13">
        <v>0</v>
      </c>
      <c r="AB96" s="43" t="s">
        <v>295</v>
      </c>
      <c r="AC96" s="103" t="s">
        <v>492</v>
      </c>
      <c r="AD96" s="44"/>
      <c r="AE96" s="46">
        <v>0</v>
      </c>
      <c r="AF96" s="46">
        <v>51.4</v>
      </c>
      <c r="AG96" s="46">
        <v>0</v>
      </c>
      <c r="AH96" s="46">
        <v>0</v>
      </c>
      <c r="AI96" s="46">
        <v>0</v>
      </c>
      <c r="AJ96" s="46">
        <v>0</v>
      </c>
      <c r="AK96" s="46">
        <f t="shared" si="7"/>
        <v>51.4</v>
      </c>
      <c r="AL96" s="45">
        <v>2021</v>
      </c>
    </row>
    <row r="97" spans="1:38" ht="93" customHeight="1">
      <c r="A97" s="13">
        <v>3</v>
      </c>
      <c r="B97" s="13">
        <v>1</v>
      </c>
      <c r="C97" s="13">
        <v>3</v>
      </c>
      <c r="D97" s="13">
        <v>0</v>
      </c>
      <c r="E97" s="13">
        <v>8</v>
      </c>
      <c r="F97" s="13">
        <v>0</v>
      </c>
      <c r="G97" s="13">
        <v>1</v>
      </c>
      <c r="H97" s="13">
        <v>0</v>
      </c>
      <c r="I97" s="13">
        <v>2</v>
      </c>
      <c r="J97" s="13">
        <v>2</v>
      </c>
      <c r="K97" s="13">
        <v>0</v>
      </c>
      <c r="L97" s="13">
        <v>2</v>
      </c>
      <c r="M97" s="13" t="s">
        <v>574</v>
      </c>
      <c r="N97" s="13">
        <v>5</v>
      </c>
      <c r="O97" s="13">
        <v>1</v>
      </c>
      <c r="P97" s="13">
        <v>9</v>
      </c>
      <c r="Q97" s="13">
        <v>2</v>
      </c>
      <c r="R97" s="13">
        <v>0</v>
      </c>
      <c r="S97" s="13">
        <v>2</v>
      </c>
      <c r="T97" s="13">
        <v>2</v>
      </c>
      <c r="U97" s="13">
        <v>0</v>
      </c>
      <c r="V97" s="13">
        <v>2</v>
      </c>
      <c r="W97" s="13">
        <v>0</v>
      </c>
      <c r="X97" s="13">
        <v>0</v>
      </c>
      <c r="Y97" s="13">
        <v>8</v>
      </c>
      <c r="Z97" s="13">
        <v>0</v>
      </c>
      <c r="AA97" s="13">
        <v>1</v>
      </c>
      <c r="AB97" s="14" t="s">
        <v>568</v>
      </c>
      <c r="AC97" s="13" t="s">
        <v>491</v>
      </c>
      <c r="AD97" s="11"/>
      <c r="AE97" s="33">
        <v>0</v>
      </c>
      <c r="AF97" s="33">
        <v>0</v>
      </c>
      <c r="AG97" s="33">
        <v>0</v>
      </c>
      <c r="AH97" s="33">
        <v>0</v>
      </c>
      <c r="AI97" s="33">
        <v>0</v>
      </c>
      <c r="AJ97" s="33">
        <v>0</v>
      </c>
      <c r="AK97" s="33">
        <v>0</v>
      </c>
      <c r="AL97" s="33">
        <v>2021</v>
      </c>
    </row>
    <row r="98" spans="1:38" ht="94.5" customHeight="1">
      <c r="A98" s="13">
        <v>3</v>
      </c>
      <c r="B98" s="13">
        <v>1</v>
      </c>
      <c r="C98" s="13">
        <v>3</v>
      </c>
      <c r="D98" s="13">
        <v>0</v>
      </c>
      <c r="E98" s="13">
        <v>8</v>
      </c>
      <c r="F98" s="13">
        <v>0</v>
      </c>
      <c r="G98" s="13">
        <v>1</v>
      </c>
      <c r="H98" s="13">
        <v>0</v>
      </c>
      <c r="I98" s="13">
        <v>2</v>
      </c>
      <c r="J98" s="13">
        <v>2</v>
      </c>
      <c r="K98" s="13">
        <v>0</v>
      </c>
      <c r="L98" s="13">
        <v>2</v>
      </c>
      <c r="M98" s="13" t="s">
        <v>70</v>
      </c>
      <c r="N98" s="13">
        <v>5</v>
      </c>
      <c r="O98" s="13">
        <v>1</v>
      </c>
      <c r="P98" s="13">
        <v>9</v>
      </c>
      <c r="Q98" s="13">
        <v>3</v>
      </c>
      <c r="R98" s="13">
        <v>0</v>
      </c>
      <c r="S98" s="13">
        <v>2</v>
      </c>
      <c r="T98" s="13">
        <v>2</v>
      </c>
      <c r="U98" s="13">
        <v>0</v>
      </c>
      <c r="V98" s="13">
        <v>2</v>
      </c>
      <c r="W98" s="13">
        <v>0</v>
      </c>
      <c r="X98" s="13">
        <v>0</v>
      </c>
      <c r="Y98" s="13">
        <v>9</v>
      </c>
      <c r="Z98" s="13">
        <v>0</v>
      </c>
      <c r="AA98" s="13">
        <v>0</v>
      </c>
      <c r="AB98" s="43" t="s">
        <v>571</v>
      </c>
      <c r="AC98" s="103" t="s">
        <v>492</v>
      </c>
      <c r="AD98" s="44"/>
      <c r="AE98" s="46">
        <v>0</v>
      </c>
      <c r="AF98" s="46">
        <v>100</v>
      </c>
      <c r="AG98" s="46">
        <v>0</v>
      </c>
      <c r="AH98" s="46">
        <v>0</v>
      </c>
      <c r="AI98" s="46">
        <v>0</v>
      </c>
      <c r="AJ98" s="46">
        <v>0</v>
      </c>
      <c r="AK98" s="46">
        <f aca="true" t="shared" si="8" ref="AK98:AK107">SUM(AF98:AJ98)</f>
        <v>100</v>
      </c>
      <c r="AL98" s="45">
        <v>2021</v>
      </c>
    </row>
    <row r="99" spans="1:38" ht="106.5" customHeight="1">
      <c r="A99" s="13">
        <v>3</v>
      </c>
      <c r="B99" s="13">
        <v>1</v>
      </c>
      <c r="C99" s="13">
        <v>3</v>
      </c>
      <c r="D99" s="13">
        <v>0</v>
      </c>
      <c r="E99" s="13">
        <v>8</v>
      </c>
      <c r="F99" s="13">
        <v>0</v>
      </c>
      <c r="G99" s="13">
        <v>1</v>
      </c>
      <c r="H99" s="13">
        <v>0</v>
      </c>
      <c r="I99" s="13">
        <v>2</v>
      </c>
      <c r="J99" s="13">
        <v>2</v>
      </c>
      <c r="K99" s="13">
        <v>0</v>
      </c>
      <c r="L99" s="13">
        <v>2</v>
      </c>
      <c r="M99" s="13" t="s">
        <v>70</v>
      </c>
      <c r="N99" s="13">
        <v>5</v>
      </c>
      <c r="O99" s="13">
        <v>1</v>
      </c>
      <c r="P99" s="13">
        <v>9</v>
      </c>
      <c r="Q99" s="13">
        <v>3</v>
      </c>
      <c r="R99" s="13">
        <v>0</v>
      </c>
      <c r="S99" s="13">
        <v>2</v>
      </c>
      <c r="T99" s="13">
        <v>2</v>
      </c>
      <c r="U99" s="13">
        <v>0</v>
      </c>
      <c r="V99" s="13">
        <v>2</v>
      </c>
      <c r="W99" s="13">
        <v>0</v>
      </c>
      <c r="X99" s="13">
        <v>0</v>
      </c>
      <c r="Y99" s="13">
        <v>9</v>
      </c>
      <c r="Z99" s="13">
        <v>0</v>
      </c>
      <c r="AA99" s="13">
        <v>1</v>
      </c>
      <c r="AB99" s="14" t="s">
        <v>570</v>
      </c>
      <c r="AC99" s="13" t="s">
        <v>491</v>
      </c>
      <c r="AD99" s="11"/>
      <c r="AE99" s="33">
        <v>0</v>
      </c>
      <c r="AF99" s="33">
        <v>1</v>
      </c>
      <c r="AG99" s="33">
        <v>0</v>
      </c>
      <c r="AH99" s="33">
        <v>0</v>
      </c>
      <c r="AI99" s="33">
        <v>0</v>
      </c>
      <c r="AJ99" s="33">
        <v>0</v>
      </c>
      <c r="AK99" s="33">
        <f t="shared" si="8"/>
        <v>1</v>
      </c>
      <c r="AL99" s="33">
        <v>2021</v>
      </c>
    </row>
    <row r="100" spans="1:38" ht="119.25" customHeight="1">
      <c r="A100" s="13">
        <v>3</v>
      </c>
      <c r="B100" s="13">
        <v>1</v>
      </c>
      <c r="C100" s="13">
        <v>3</v>
      </c>
      <c r="D100" s="13">
        <v>0</v>
      </c>
      <c r="E100" s="13">
        <v>8</v>
      </c>
      <c r="F100" s="13">
        <v>0</v>
      </c>
      <c r="G100" s="13">
        <v>1</v>
      </c>
      <c r="H100" s="13">
        <v>0</v>
      </c>
      <c r="I100" s="13">
        <v>2</v>
      </c>
      <c r="J100" s="13">
        <v>2</v>
      </c>
      <c r="K100" s="13">
        <v>0</v>
      </c>
      <c r="L100" s="13">
        <v>2</v>
      </c>
      <c r="M100" s="13" t="s">
        <v>574</v>
      </c>
      <c r="N100" s="13">
        <v>5</v>
      </c>
      <c r="O100" s="13">
        <v>1</v>
      </c>
      <c r="P100" s="13">
        <v>9</v>
      </c>
      <c r="Q100" s="13">
        <v>3</v>
      </c>
      <c r="R100" s="13">
        <v>0</v>
      </c>
      <c r="S100" s="13">
        <v>2</v>
      </c>
      <c r="T100" s="13">
        <v>2</v>
      </c>
      <c r="U100" s="13">
        <v>0</v>
      </c>
      <c r="V100" s="13">
        <v>2</v>
      </c>
      <c r="W100" s="13">
        <v>0</v>
      </c>
      <c r="X100" s="13">
        <v>1</v>
      </c>
      <c r="Y100" s="13">
        <v>0</v>
      </c>
      <c r="Z100" s="13">
        <v>0</v>
      </c>
      <c r="AA100" s="13">
        <v>0</v>
      </c>
      <c r="AB100" s="43" t="s">
        <v>556</v>
      </c>
      <c r="AC100" s="103" t="s">
        <v>492</v>
      </c>
      <c r="AD100" s="44"/>
      <c r="AE100" s="46">
        <v>0</v>
      </c>
      <c r="AF100" s="46">
        <v>5</v>
      </c>
      <c r="AG100" s="46">
        <v>0</v>
      </c>
      <c r="AH100" s="46">
        <v>0</v>
      </c>
      <c r="AI100" s="46">
        <v>0</v>
      </c>
      <c r="AJ100" s="46">
        <v>0</v>
      </c>
      <c r="AK100" s="46">
        <f t="shared" si="8"/>
        <v>5</v>
      </c>
      <c r="AL100" s="45">
        <v>2021</v>
      </c>
    </row>
    <row r="101" spans="1:38" ht="107.25" customHeight="1">
      <c r="A101" s="13">
        <v>3</v>
      </c>
      <c r="B101" s="13">
        <v>1</v>
      </c>
      <c r="C101" s="13">
        <v>3</v>
      </c>
      <c r="D101" s="13">
        <v>0</v>
      </c>
      <c r="E101" s="13">
        <v>8</v>
      </c>
      <c r="F101" s="13">
        <v>0</v>
      </c>
      <c r="G101" s="13">
        <v>1</v>
      </c>
      <c r="H101" s="13">
        <v>0</v>
      </c>
      <c r="I101" s="13">
        <v>2</v>
      </c>
      <c r="J101" s="13">
        <v>2</v>
      </c>
      <c r="K101" s="13">
        <v>0</v>
      </c>
      <c r="L101" s="13">
        <v>2</v>
      </c>
      <c r="M101" s="13" t="s">
        <v>574</v>
      </c>
      <c r="N101" s="13">
        <v>5</v>
      </c>
      <c r="O101" s="13">
        <v>1</v>
      </c>
      <c r="P101" s="13">
        <v>9</v>
      </c>
      <c r="Q101" s="13">
        <v>3</v>
      </c>
      <c r="R101" s="13">
        <v>0</v>
      </c>
      <c r="S101" s="13">
        <v>2</v>
      </c>
      <c r="T101" s="13">
        <v>2</v>
      </c>
      <c r="U101" s="13">
        <v>0</v>
      </c>
      <c r="V101" s="13">
        <v>2</v>
      </c>
      <c r="W101" s="13">
        <v>0</v>
      </c>
      <c r="X101" s="13">
        <v>1</v>
      </c>
      <c r="Y101" s="13">
        <v>0</v>
      </c>
      <c r="Z101" s="13">
        <v>0</v>
      </c>
      <c r="AA101" s="13">
        <v>1</v>
      </c>
      <c r="AB101" s="14" t="s">
        <v>570</v>
      </c>
      <c r="AC101" s="13" t="s">
        <v>491</v>
      </c>
      <c r="AD101" s="11"/>
      <c r="AE101" s="33">
        <v>0</v>
      </c>
      <c r="AF101" s="33">
        <v>1</v>
      </c>
      <c r="AG101" s="33">
        <v>1</v>
      </c>
      <c r="AH101" s="33">
        <v>0</v>
      </c>
      <c r="AI101" s="33">
        <v>0</v>
      </c>
      <c r="AJ101" s="33">
        <v>0</v>
      </c>
      <c r="AK101" s="33">
        <f t="shared" si="8"/>
        <v>2</v>
      </c>
      <c r="AL101" s="33">
        <v>2021</v>
      </c>
    </row>
    <row r="102" spans="1:39" ht="107.25" customHeight="1">
      <c r="A102" s="13">
        <v>3</v>
      </c>
      <c r="B102" s="13">
        <v>1</v>
      </c>
      <c r="C102" s="13">
        <v>3</v>
      </c>
      <c r="D102" s="13">
        <v>0</v>
      </c>
      <c r="E102" s="13">
        <v>8</v>
      </c>
      <c r="F102" s="13">
        <v>0</v>
      </c>
      <c r="G102" s="13">
        <v>1</v>
      </c>
      <c r="H102" s="13">
        <v>0</v>
      </c>
      <c r="I102" s="13">
        <v>2</v>
      </c>
      <c r="J102" s="13">
        <v>2</v>
      </c>
      <c r="K102" s="13">
        <v>0</v>
      </c>
      <c r="L102" s="13">
        <v>2</v>
      </c>
      <c r="M102" s="13" t="s">
        <v>70</v>
      </c>
      <c r="N102" s="13">
        <v>5</v>
      </c>
      <c r="O102" s="13">
        <v>1</v>
      </c>
      <c r="P102" s="13">
        <v>9</v>
      </c>
      <c r="Q102" s="13">
        <v>4</v>
      </c>
      <c r="R102" s="13">
        <v>0</v>
      </c>
      <c r="S102" s="13">
        <v>2</v>
      </c>
      <c r="T102" s="13">
        <v>2</v>
      </c>
      <c r="U102" s="13">
        <v>0</v>
      </c>
      <c r="V102" s="13">
        <v>2</v>
      </c>
      <c r="W102" s="13">
        <v>0</v>
      </c>
      <c r="X102" s="13">
        <v>1</v>
      </c>
      <c r="Y102" s="13">
        <v>1</v>
      </c>
      <c r="Z102" s="13">
        <v>0</v>
      </c>
      <c r="AA102" s="13">
        <v>0</v>
      </c>
      <c r="AB102" s="43" t="s">
        <v>630</v>
      </c>
      <c r="AC102" s="103" t="s">
        <v>492</v>
      </c>
      <c r="AD102" s="100"/>
      <c r="AE102" s="46">
        <v>0</v>
      </c>
      <c r="AF102" s="46">
        <v>50</v>
      </c>
      <c r="AG102" s="46">
        <v>0</v>
      </c>
      <c r="AH102" s="46">
        <v>0</v>
      </c>
      <c r="AI102" s="46">
        <v>0</v>
      </c>
      <c r="AJ102" s="46">
        <v>0</v>
      </c>
      <c r="AK102" s="46">
        <f t="shared" si="8"/>
        <v>50</v>
      </c>
      <c r="AL102" s="45">
        <v>2021</v>
      </c>
      <c r="AM102" s="109"/>
    </row>
    <row r="103" spans="1:38" ht="105" customHeight="1">
      <c r="A103" s="13">
        <v>3</v>
      </c>
      <c r="B103" s="13">
        <v>1</v>
      </c>
      <c r="C103" s="13">
        <v>3</v>
      </c>
      <c r="D103" s="13">
        <v>0</v>
      </c>
      <c r="E103" s="13">
        <v>8</v>
      </c>
      <c r="F103" s="13">
        <v>0</v>
      </c>
      <c r="G103" s="13">
        <v>1</v>
      </c>
      <c r="H103" s="13">
        <v>0</v>
      </c>
      <c r="I103" s="13">
        <v>2</v>
      </c>
      <c r="J103" s="13">
        <v>2</v>
      </c>
      <c r="K103" s="13">
        <v>0</v>
      </c>
      <c r="L103" s="13">
        <v>2</v>
      </c>
      <c r="M103" s="13" t="s">
        <v>70</v>
      </c>
      <c r="N103" s="13">
        <v>5</v>
      </c>
      <c r="O103" s="13">
        <v>1</v>
      </c>
      <c r="P103" s="13">
        <v>9</v>
      </c>
      <c r="Q103" s="13">
        <v>4</v>
      </c>
      <c r="R103" s="13">
        <v>0</v>
      </c>
      <c r="S103" s="13">
        <v>2</v>
      </c>
      <c r="T103" s="13">
        <v>2</v>
      </c>
      <c r="U103" s="13">
        <v>0</v>
      </c>
      <c r="V103" s="13">
        <v>2</v>
      </c>
      <c r="W103" s="13">
        <v>0</v>
      </c>
      <c r="X103" s="13">
        <v>1</v>
      </c>
      <c r="Y103" s="13">
        <v>1</v>
      </c>
      <c r="Z103" s="13">
        <v>0</v>
      </c>
      <c r="AA103" s="13">
        <v>1</v>
      </c>
      <c r="AB103" s="14" t="s">
        <v>631</v>
      </c>
      <c r="AC103" s="13" t="s">
        <v>491</v>
      </c>
      <c r="AD103" s="11"/>
      <c r="AE103" s="33">
        <v>0</v>
      </c>
      <c r="AF103" s="33">
        <v>1</v>
      </c>
      <c r="AG103" s="33">
        <v>0</v>
      </c>
      <c r="AH103" s="33">
        <v>0</v>
      </c>
      <c r="AI103" s="33">
        <v>0</v>
      </c>
      <c r="AJ103" s="33">
        <v>0</v>
      </c>
      <c r="AK103" s="33">
        <f t="shared" si="8"/>
        <v>1</v>
      </c>
      <c r="AL103" s="33">
        <v>2021</v>
      </c>
    </row>
    <row r="104" spans="1:38" ht="141.75" customHeight="1">
      <c r="A104" s="13">
        <v>3</v>
      </c>
      <c r="B104" s="13">
        <v>1</v>
      </c>
      <c r="C104" s="13">
        <v>3</v>
      </c>
      <c r="D104" s="13">
        <v>0</v>
      </c>
      <c r="E104" s="13">
        <v>8</v>
      </c>
      <c r="F104" s="13">
        <v>0</v>
      </c>
      <c r="G104" s="13">
        <v>1</v>
      </c>
      <c r="H104" s="13">
        <v>0</v>
      </c>
      <c r="I104" s="13">
        <v>2</v>
      </c>
      <c r="J104" s="13">
        <v>2</v>
      </c>
      <c r="K104" s="13">
        <v>0</v>
      </c>
      <c r="L104" s="13">
        <v>2</v>
      </c>
      <c r="M104" s="13" t="s">
        <v>574</v>
      </c>
      <c r="N104" s="13">
        <v>5</v>
      </c>
      <c r="O104" s="13">
        <v>1</v>
      </c>
      <c r="P104" s="13">
        <v>9</v>
      </c>
      <c r="Q104" s="13">
        <v>4</v>
      </c>
      <c r="R104" s="13">
        <v>0</v>
      </c>
      <c r="S104" s="13">
        <v>2</v>
      </c>
      <c r="T104" s="13">
        <v>2</v>
      </c>
      <c r="U104" s="13">
        <v>0</v>
      </c>
      <c r="V104" s="13">
        <v>2</v>
      </c>
      <c r="W104" s="13">
        <v>0</v>
      </c>
      <c r="X104" s="13">
        <v>1</v>
      </c>
      <c r="Y104" s="13">
        <v>2</v>
      </c>
      <c r="Z104" s="13">
        <v>0</v>
      </c>
      <c r="AA104" s="13">
        <v>0</v>
      </c>
      <c r="AB104" s="43" t="s">
        <v>567</v>
      </c>
      <c r="AC104" s="103" t="s">
        <v>492</v>
      </c>
      <c r="AD104" s="100"/>
      <c r="AE104" s="46">
        <v>0</v>
      </c>
      <c r="AF104" s="46">
        <v>0.5</v>
      </c>
      <c r="AG104" s="46">
        <v>0</v>
      </c>
      <c r="AH104" s="46">
        <v>0</v>
      </c>
      <c r="AI104" s="46">
        <v>0</v>
      </c>
      <c r="AJ104" s="46">
        <v>0</v>
      </c>
      <c r="AK104" s="46">
        <f t="shared" si="8"/>
        <v>0.5</v>
      </c>
      <c r="AL104" s="45">
        <v>2021</v>
      </c>
    </row>
    <row r="105" spans="1:38" ht="108" customHeight="1">
      <c r="A105" s="13">
        <v>3</v>
      </c>
      <c r="B105" s="13">
        <v>1</v>
      </c>
      <c r="C105" s="13">
        <v>3</v>
      </c>
      <c r="D105" s="13">
        <v>0</v>
      </c>
      <c r="E105" s="13">
        <v>8</v>
      </c>
      <c r="F105" s="13">
        <v>0</v>
      </c>
      <c r="G105" s="13">
        <v>1</v>
      </c>
      <c r="H105" s="13">
        <v>0</v>
      </c>
      <c r="I105" s="13">
        <v>2</v>
      </c>
      <c r="J105" s="13">
        <v>2</v>
      </c>
      <c r="K105" s="13">
        <v>0</v>
      </c>
      <c r="L105" s="13">
        <v>2</v>
      </c>
      <c r="M105" s="13" t="s">
        <v>574</v>
      </c>
      <c r="N105" s="13">
        <v>5</v>
      </c>
      <c r="O105" s="13">
        <v>1</v>
      </c>
      <c r="P105" s="13">
        <v>9</v>
      </c>
      <c r="Q105" s="13">
        <v>4</v>
      </c>
      <c r="R105" s="13">
        <v>0</v>
      </c>
      <c r="S105" s="13">
        <v>2</v>
      </c>
      <c r="T105" s="13">
        <v>2</v>
      </c>
      <c r="U105" s="13">
        <v>0</v>
      </c>
      <c r="V105" s="13">
        <v>2</v>
      </c>
      <c r="W105" s="13">
        <v>0</v>
      </c>
      <c r="X105" s="13">
        <v>1</v>
      </c>
      <c r="Y105" s="13">
        <v>2</v>
      </c>
      <c r="Z105" s="13">
        <v>0</v>
      </c>
      <c r="AA105" s="13">
        <v>1</v>
      </c>
      <c r="AB105" s="14" t="s">
        <v>631</v>
      </c>
      <c r="AC105" s="13" t="s">
        <v>491</v>
      </c>
      <c r="AD105" s="11"/>
      <c r="AE105" s="33">
        <v>0</v>
      </c>
      <c r="AF105" s="33">
        <v>1</v>
      </c>
      <c r="AG105" s="33">
        <v>0</v>
      </c>
      <c r="AH105" s="33">
        <v>0</v>
      </c>
      <c r="AI105" s="33">
        <v>0</v>
      </c>
      <c r="AJ105" s="33">
        <v>0</v>
      </c>
      <c r="AK105" s="33">
        <f t="shared" si="8"/>
        <v>1</v>
      </c>
      <c r="AL105" s="33">
        <v>2021</v>
      </c>
    </row>
    <row r="106" spans="1:38" ht="82.5" customHeight="1">
      <c r="A106" s="13">
        <v>3</v>
      </c>
      <c r="B106" s="13">
        <v>1</v>
      </c>
      <c r="C106" s="13">
        <v>3</v>
      </c>
      <c r="D106" s="13">
        <v>0</v>
      </c>
      <c r="E106" s="13">
        <v>8</v>
      </c>
      <c r="F106" s="13">
        <v>0</v>
      </c>
      <c r="G106" s="13">
        <v>1</v>
      </c>
      <c r="H106" s="13">
        <v>0</v>
      </c>
      <c r="I106" s="13">
        <v>2</v>
      </c>
      <c r="J106" s="13">
        <v>2</v>
      </c>
      <c r="K106" s="13">
        <v>0</v>
      </c>
      <c r="L106" s="13">
        <v>2</v>
      </c>
      <c r="M106" s="13">
        <v>2</v>
      </c>
      <c r="N106" s="13">
        <v>0</v>
      </c>
      <c r="O106" s="13">
        <v>0</v>
      </c>
      <c r="P106" s="13">
        <v>5</v>
      </c>
      <c r="Q106" s="13" t="s">
        <v>563</v>
      </c>
      <c r="R106" s="13">
        <v>0</v>
      </c>
      <c r="S106" s="13">
        <v>2</v>
      </c>
      <c r="T106" s="13">
        <v>2</v>
      </c>
      <c r="U106" s="13">
        <v>0</v>
      </c>
      <c r="V106" s="13">
        <v>2</v>
      </c>
      <c r="W106" s="13">
        <v>0</v>
      </c>
      <c r="X106" s="13">
        <v>1</v>
      </c>
      <c r="Y106" s="13">
        <v>3</v>
      </c>
      <c r="Z106" s="13">
        <v>0</v>
      </c>
      <c r="AA106" s="13">
        <v>0</v>
      </c>
      <c r="AB106" s="43" t="s">
        <v>296</v>
      </c>
      <c r="AC106" s="103" t="s">
        <v>492</v>
      </c>
      <c r="AD106" s="44"/>
      <c r="AE106" s="46">
        <v>1</v>
      </c>
      <c r="AF106" s="46">
        <v>0</v>
      </c>
      <c r="AG106" s="46">
        <v>0</v>
      </c>
      <c r="AH106" s="46">
        <v>0</v>
      </c>
      <c r="AI106" s="46">
        <v>0</v>
      </c>
      <c r="AJ106" s="46">
        <v>0</v>
      </c>
      <c r="AK106" s="46">
        <f t="shared" si="8"/>
        <v>0</v>
      </c>
      <c r="AL106" s="45">
        <v>2021</v>
      </c>
    </row>
    <row r="107" spans="1:38" ht="60" customHeight="1">
      <c r="A107" s="13">
        <v>3</v>
      </c>
      <c r="B107" s="13">
        <v>1</v>
      </c>
      <c r="C107" s="13">
        <v>3</v>
      </c>
      <c r="D107" s="13">
        <v>0</v>
      </c>
      <c r="E107" s="13">
        <v>8</v>
      </c>
      <c r="F107" s="13">
        <v>0</v>
      </c>
      <c r="G107" s="13">
        <v>1</v>
      </c>
      <c r="H107" s="13">
        <v>0</v>
      </c>
      <c r="I107" s="13">
        <v>2</v>
      </c>
      <c r="J107" s="13">
        <v>2</v>
      </c>
      <c r="K107" s="13">
        <v>0</v>
      </c>
      <c r="L107" s="13">
        <v>2</v>
      </c>
      <c r="M107" s="13">
        <v>2</v>
      </c>
      <c r="N107" s="13">
        <v>0</v>
      </c>
      <c r="O107" s="13">
        <v>0</v>
      </c>
      <c r="P107" s="13">
        <v>5</v>
      </c>
      <c r="Q107" s="13" t="s">
        <v>563</v>
      </c>
      <c r="R107" s="13">
        <v>0</v>
      </c>
      <c r="S107" s="13">
        <v>2</v>
      </c>
      <c r="T107" s="13">
        <v>2</v>
      </c>
      <c r="U107" s="13">
        <v>0</v>
      </c>
      <c r="V107" s="13">
        <v>2</v>
      </c>
      <c r="W107" s="13">
        <v>0</v>
      </c>
      <c r="X107" s="13">
        <v>1</v>
      </c>
      <c r="Y107" s="13">
        <v>3</v>
      </c>
      <c r="Z107" s="13">
        <v>0</v>
      </c>
      <c r="AA107" s="13">
        <v>1</v>
      </c>
      <c r="AB107" s="14" t="s">
        <v>564</v>
      </c>
      <c r="AC107" s="13" t="s">
        <v>491</v>
      </c>
      <c r="AD107" s="11"/>
      <c r="AE107" s="19">
        <v>1</v>
      </c>
      <c r="AF107" s="19">
        <v>0</v>
      </c>
      <c r="AG107" s="19">
        <v>0</v>
      </c>
      <c r="AH107" s="19">
        <v>0</v>
      </c>
      <c r="AI107" s="19">
        <v>0</v>
      </c>
      <c r="AJ107" s="19">
        <v>0</v>
      </c>
      <c r="AK107" s="19">
        <f t="shared" si="8"/>
        <v>0</v>
      </c>
      <c r="AL107" s="19">
        <v>2021</v>
      </c>
    </row>
    <row r="108" spans="1:38" ht="66" customHeight="1">
      <c r="A108" s="13">
        <v>3</v>
      </c>
      <c r="B108" s="13">
        <v>1</v>
      </c>
      <c r="C108" s="13">
        <v>3</v>
      </c>
      <c r="D108" s="13">
        <v>0</v>
      </c>
      <c r="E108" s="13">
        <v>8</v>
      </c>
      <c r="F108" s="13">
        <v>0</v>
      </c>
      <c r="G108" s="13">
        <v>1</v>
      </c>
      <c r="H108" s="13">
        <v>0</v>
      </c>
      <c r="I108" s="13">
        <v>2</v>
      </c>
      <c r="J108" s="13">
        <v>2</v>
      </c>
      <c r="K108" s="13">
        <v>0</v>
      </c>
      <c r="L108" s="13">
        <v>2</v>
      </c>
      <c r="M108" s="13" t="s">
        <v>155</v>
      </c>
      <c r="N108" s="13">
        <v>0</v>
      </c>
      <c r="O108" s="13">
        <v>6</v>
      </c>
      <c r="P108" s="13">
        <v>8</v>
      </c>
      <c r="Q108" s="13">
        <v>0</v>
      </c>
      <c r="R108" s="13">
        <v>0</v>
      </c>
      <c r="S108" s="13">
        <v>2</v>
      </c>
      <c r="T108" s="13">
        <v>2</v>
      </c>
      <c r="U108" s="13">
        <v>0</v>
      </c>
      <c r="V108" s="13">
        <v>2</v>
      </c>
      <c r="W108" s="13">
        <v>0</v>
      </c>
      <c r="X108" s="13">
        <v>1</v>
      </c>
      <c r="Y108" s="13">
        <v>4</v>
      </c>
      <c r="Z108" s="13">
        <v>0</v>
      </c>
      <c r="AA108" s="13">
        <v>0</v>
      </c>
      <c r="AB108" s="47" t="s">
        <v>286</v>
      </c>
      <c r="AC108" s="103" t="s">
        <v>492</v>
      </c>
      <c r="AD108" s="11"/>
      <c r="AE108" s="46">
        <v>0</v>
      </c>
      <c r="AF108" s="46">
        <v>16</v>
      </c>
      <c r="AG108" s="46">
        <v>24.8</v>
      </c>
      <c r="AH108" s="46">
        <v>0</v>
      </c>
      <c r="AI108" s="46">
        <v>0</v>
      </c>
      <c r="AJ108" s="46">
        <v>0</v>
      </c>
      <c r="AK108" s="46">
        <f>SUM(AF108:AJ108)</f>
        <v>40.8</v>
      </c>
      <c r="AL108" s="45">
        <v>2021</v>
      </c>
    </row>
    <row r="109" spans="1:38" ht="76.5" customHeight="1">
      <c r="A109" s="13">
        <v>3</v>
      </c>
      <c r="B109" s="13">
        <v>1</v>
      </c>
      <c r="C109" s="13">
        <v>3</v>
      </c>
      <c r="D109" s="13">
        <v>0</v>
      </c>
      <c r="E109" s="13">
        <v>8</v>
      </c>
      <c r="F109" s="13">
        <v>0</v>
      </c>
      <c r="G109" s="13">
        <v>1</v>
      </c>
      <c r="H109" s="13">
        <v>0</v>
      </c>
      <c r="I109" s="13">
        <v>2</v>
      </c>
      <c r="J109" s="13">
        <v>2</v>
      </c>
      <c r="K109" s="13">
        <v>0</v>
      </c>
      <c r="L109" s="13">
        <v>2</v>
      </c>
      <c r="M109" s="13" t="s">
        <v>155</v>
      </c>
      <c r="N109" s="13">
        <v>0</v>
      </c>
      <c r="O109" s="13">
        <v>6</v>
      </c>
      <c r="P109" s="13">
        <v>8</v>
      </c>
      <c r="Q109" s="13">
        <v>0</v>
      </c>
      <c r="R109" s="13">
        <v>0</v>
      </c>
      <c r="S109" s="13">
        <v>2</v>
      </c>
      <c r="T109" s="13">
        <v>2</v>
      </c>
      <c r="U109" s="13">
        <v>0</v>
      </c>
      <c r="V109" s="13">
        <v>2</v>
      </c>
      <c r="W109" s="13">
        <v>0</v>
      </c>
      <c r="X109" s="13">
        <v>1</v>
      </c>
      <c r="Y109" s="13">
        <v>4</v>
      </c>
      <c r="Z109" s="13">
        <v>0</v>
      </c>
      <c r="AA109" s="13">
        <v>1</v>
      </c>
      <c r="AB109" s="14" t="s">
        <v>450</v>
      </c>
      <c r="AC109" s="105" t="s">
        <v>491</v>
      </c>
      <c r="AD109" s="88"/>
      <c r="AE109" s="89">
        <v>0</v>
      </c>
      <c r="AF109" s="89">
        <v>26</v>
      </c>
      <c r="AG109" s="89">
        <v>26.5</v>
      </c>
      <c r="AH109" s="89">
        <v>0</v>
      </c>
      <c r="AI109" s="89">
        <v>0</v>
      </c>
      <c r="AJ109" s="89">
        <v>0</v>
      </c>
      <c r="AK109" s="89">
        <f>SUM(AF109:AJ109)</f>
        <v>52.5</v>
      </c>
      <c r="AL109" s="33">
        <v>2021</v>
      </c>
    </row>
    <row r="110" spans="1:38" ht="70.5" customHeight="1">
      <c r="A110" s="13">
        <v>3</v>
      </c>
      <c r="B110" s="13">
        <v>1</v>
      </c>
      <c r="C110" s="13">
        <v>3</v>
      </c>
      <c r="D110" s="13">
        <v>0</v>
      </c>
      <c r="E110" s="13">
        <v>8</v>
      </c>
      <c r="F110" s="13">
        <v>0</v>
      </c>
      <c r="G110" s="13">
        <v>1</v>
      </c>
      <c r="H110" s="13">
        <v>0</v>
      </c>
      <c r="I110" s="13">
        <v>2</v>
      </c>
      <c r="J110" s="13">
        <v>2</v>
      </c>
      <c r="K110" s="13">
        <v>0</v>
      </c>
      <c r="L110" s="13">
        <v>2</v>
      </c>
      <c r="M110" s="13" t="s">
        <v>155</v>
      </c>
      <c r="N110" s="13">
        <v>0</v>
      </c>
      <c r="O110" s="13">
        <v>6</v>
      </c>
      <c r="P110" s="13">
        <v>8</v>
      </c>
      <c r="Q110" s="13">
        <v>0</v>
      </c>
      <c r="R110" s="13">
        <v>0</v>
      </c>
      <c r="S110" s="13">
        <v>2</v>
      </c>
      <c r="T110" s="13">
        <v>2</v>
      </c>
      <c r="U110" s="13">
        <v>0</v>
      </c>
      <c r="V110" s="13">
        <v>2</v>
      </c>
      <c r="W110" s="13">
        <v>0</v>
      </c>
      <c r="X110" s="13">
        <v>1</v>
      </c>
      <c r="Y110" s="13">
        <v>5</v>
      </c>
      <c r="Z110" s="13">
        <v>0</v>
      </c>
      <c r="AA110" s="13">
        <v>0</v>
      </c>
      <c r="AB110" s="47" t="s">
        <v>287</v>
      </c>
      <c r="AC110" s="103" t="s">
        <v>492</v>
      </c>
      <c r="AD110" s="11"/>
      <c r="AE110" s="46">
        <v>0</v>
      </c>
      <c r="AF110" s="46">
        <v>13.4</v>
      </c>
      <c r="AG110" s="46">
        <v>21.3</v>
      </c>
      <c r="AH110" s="46">
        <v>0</v>
      </c>
      <c r="AI110" s="46">
        <v>0</v>
      </c>
      <c r="AJ110" s="46">
        <v>0</v>
      </c>
      <c r="AK110" s="46">
        <f>SUM(AF110:AJ110)</f>
        <v>34.7</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155</v>
      </c>
      <c r="N111" s="13">
        <v>0</v>
      </c>
      <c r="O111" s="13">
        <v>6</v>
      </c>
      <c r="P111" s="13">
        <v>8</v>
      </c>
      <c r="Q111" s="13">
        <v>0</v>
      </c>
      <c r="R111" s="13">
        <v>0</v>
      </c>
      <c r="S111" s="13">
        <v>2</v>
      </c>
      <c r="T111" s="13">
        <v>2</v>
      </c>
      <c r="U111" s="13">
        <v>0</v>
      </c>
      <c r="V111" s="13">
        <v>2</v>
      </c>
      <c r="W111" s="13">
        <v>0</v>
      </c>
      <c r="X111" s="13">
        <v>1</v>
      </c>
      <c r="Y111" s="13">
        <v>5</v>
      </c>
      <c r="Z111" s="13">
        <v>0</v>
      </c>
      <c r="AA111" s="13">
        <v>1</v>
      </c>
      <c r="AB111" s="14" t="s">
        <v>451</v>
      </c>
      <c r="AC111" s="105" t="s">
        <v>504</v>
      </c>
      <c r="AD111" s="88"/>
      <c r="AE111" s="89">
        <v>0</v>
      </c>
      <c r="AF111" s="89">
        <v>18</v>
      </c>
      <c r="AG111" s="89">
        <v>18</v>
      </c>
      <c r="AH111" s="89">
        <v>0</v>
      </c>
      <c r="AI111" s="89">
        <v>0</v>
      </c>
      <c r="AJ111" s="89">
        <v>0</v>
      </c>
      <c r="AK111" s="89">
        <v>18</v>
      </c>
      <c r="AL111" s="33">
        <v>2021</v>
      </c>
    </row>
    <row r="112" spans="1:38" ht="84" customHeight="1">
      <c r="A112" s="13">
        <v>3</v>
      </c>
      <c r="B112" s="13">
        <v>1</v>
      </c>
      <c r="C112" s="13">
        <v>3</v>
      </c>
      <c r="D112" s="13">
        <v>0</v>
      </c>
      <c r="E112" s="13">
        <v>7</v>
      </c>
      <c r="F112" s="13">
        <v>0</v>
      </c>
      <c r="G112" s="13">
        <v>3</v>
      </c>
      <c r="H112" s="13">
        <v>0</v>
      </c>
      <c r="I112" s="13">
        <v>2</v>
      </c>
      <c r="J112" s="13">
        <v>2</v>
      </c>
      <c r="K112" s="13">
        <v>0</v>
      </c>
      <c r="L112" s="13">
        <v>2</v>
      </c>
      <c r="M112" s="13" t="s">
        <v>155</v>
      </c>
      <c r="N112" s="13">
        <v>0</v>
      </c>
      <c r="O112" s="13">
        <v>6</v>
      </c>
      <c r="P112" s="13">
        <v>9</v>
      </c>
      <c r="Q112" s="13">
        <v>0</v>
      </c>
      <c r="R112" s="13">
        <v>0</v>
      </c>
      <c r="S112" s="13">
        <v>2</v>
      </c>
      <c r="T112" s="13">
        <v>2</v>
      </c>
      <c r="U112" s="13">
        <v>0</v>
      </c>
      <c r="V112" s="13">
        <v>2</v>
      </c>
      <c r="W112" s="13">
        <v>0</v>
      </c>
      <c r="X112" s="13">
        <v>1</v>
      </c>
      <c r="Y112" s="13">
        <v>6</v>
      </c>
      <c r="Z112" s="13">
        <v>0</v>
      </c>
      <c r="AA112" s="13">
        <v>0</v>
      </c>
      <c r="AB112" s="47" t="s">
        <v>289</v>
      </c>
      <c r="AC112" s="103" t="s">
        <v>492</v>
      </c>
      <c r="AD112" s="11"/>
      <c r="AE112" s="46">
        <v>0</v>
      </c>
      <c r="AF112" s="46">
        <v>24.2</v>
      </c>
      <c r="AG112" s="46">
        <v>24.7</v>
      </c>
      <c r="AH112" s="46">
        <v>0</v>
      </c>
      <c r="AI112" s="46">
        <v>0</v>
      </c>
      <c r="AJ112" s="46">
        <v>0</v>
      </c>
      <c r="AK112" s="46">
        <f>SUM(AF112:AJ112)</f>
        <v>48.9</v>
      </c>
      <c r="AL112" s="45">
        <v>2021</v>
      </c>
    </row>
    <row r="113" spans="1:38" ht="87.75" customHeight="1">
      <c r="A113" s="13">
        <v>3</v>
      </c>
      <c r="B113" s="13">
        <v>1</v>
      </c>
      <c r="C113" s="13">
        <v>3</v>
      </c>
      <c r="D113" s="13">
        <v>0</v>
      </c>
      <c r="E113" s="13">
        <v>7</v>
      </c>
      <c r="F113" s="13">
        <v>0</v>
      </c>
      <c r="G113" s="13">
        <v>3</v>
      </c>
      <c r="H113" s="13">
        <v>0</v>
      </c>
      <c r="I113" s="13">
        <v>2</v>
      </c>
      <c r="J113" s="13">
        <v>2</v>
      </c>
      <c r="K113" s="13">
        <v>0</v>
      </c>
      <c r="L113" s="13">
        <v>2</v>
      </c>
      <c r="M113" s="13" t="s">
        <v>155</v>
      </c>
      <c r="N113" s="13">
        <v>0</v>
      </c>
      <c r="O113" s="13">
        <v>6</v>
      </c>
      <c r="P113" s="13">
        <v>9</v>
      </c>
      <c r="Q113" s="13">
        <v>0</v>
      </c>
      <c r="R113" s="13">
        <v>0</v>
      </c>
      <c r="S113" s="13">
        <v>2</v>
      </c>
      <c r="T113" s="13">
        <v>2</v>
      </c>
      <c r="U113" s="13">
        <v>0</v>
      </c>
      <c r="V113" s="13">
        <v>2</v>
      </c>
      <c r="W113" s="13">
        <v>0</v>
      </c>
      <c r="X113" s="13">
        <v>1</v>
      </c>
      <c r="Y113" s="13">
        <v>6</v>
      </c>
      <c r="Z113" s="13">
        <v>0</v>
      </c>
      <c r="AA113" s="13">
        <v>1</v>
      </c>
      <c r="AB113" s="14" t="s">
        <v>238</v>
      </c>
      <c r="AC113" s="105" t="s">
        <v>504</v>
      </c>
      <c r="AD113" s="88"/>
      <c r="AE113" s="89">
        <v>0</v>
      </c>
      <c r="AF113" s="89">
        <v>3</v>
      </c>
      <c r="AG113" s="89">
        <v>4</v>
      </c>
      <c r="AH113" s="89">
        <v>0</v>
      </c>
      <c r="AI113" s="89">
        <v>0</v>
      </c>
      <c r="AJ113" s="89">
        <v>0</v>
      </c>
      <c r="AK113" s="89">
        <v>4</v>
      </c>
      <c r="AL113" s="33">
        <v>2021</v>
      </c>
    </row>
    <row r="114" spans="1:38" ht="96.75" customHeight="1">
      <c r="A114" s="13">
        <v>3</v>
      </c>
      <c r="B114" s="13">
        <v>1</v>
      </c>
      <c r="C114" s="13">
        <v>3</v>
      </c>
      <c r="D114" s="13">
        <v>0</v>
      </c>
      <c r="E114" s="13">
        <v>8</v>
      </c>
      <c r="F114" s="13">
        <v>0</v>
      </c>
      <c r="G114" s="13">
        <v>1</v>
      </c>
      <c r="H114" s="13">
        <v>0</v>
      </c>
      <c r="I114" s="13">
        <v>2</v>
      </c>
      <c r="J114" s="13">
        <v>2</v>
      </c>
      <c r="K114" s="13">
        <v>0</v>
      </c>
      <c r="L114" s="13">
        <v>2</v>
      </c>
      <c r="M114" s="13">
        <v>1</v>
      </c>
      <c r="N114" s="13">
        <v>0</v>
      </c>
      <c r="O114" s="13">
        <v>2</v>
      </c>
      <c r="P114" s="13">
        <v>0</v>
      </c>
      <c r="Q114" s="13">
        <v>0</v>
      </c>
      <c r="R114" s="13">
        <v>0</v>
      </c>
      <c r="S114" s="13">
        <v>2</v>
      </c>
      <c r="T114" s="13">
        <v>2</v>
      </c>
      <c r="U114" s="13">
        <v>0</v>
      </c>
      <c r="V114" s="13">
        <v>2</v>
      </c>
      <c r="W114" s="13">
        <v>0</v>
      </c>
      <c r="X114" s="13">
        <v>1</v>
      </c>
      <c r="Y114" s="13">
        <v>7</v>
      </c>
      <c r="Z114" s="13">
        <v>0</v>
      </c>
      <c r="AA114" s="13">
        <v>0</v>
      </c>
      <c r="AB114" s="47" t="s">
        <v>288</v>
      </c>
      <c r="AC114" s="103" t="s">
        <v>492</v>
      </c>
      <c r="AD114" s="11"/>
      <c r="AE114" s="46">
        <v>0</v>
      </c>
      <c r="AF114" s="46">
        <v>0</v>
      </c>
      <c r="AG114" s="46">
        <v>0</v>
      </c>
      <c r="AH114" s="46">
        <v>0</v>
      </c>
      <c r="AI114" s="46">
        <v>0</v>
      </c>
      <c r="AJ114" s="46">
        <v>0</v>
      </c>
      <c r="AK114" s="46">
        <f>SUM(AF114:AJ114)</f>
        <v>0</v>
      </c>
      <c r="AL114" s="45">
        <v>2021</v>
      </c>
    </row>
    <row r="115" spans="1:38" ht="57" customHeight="1">
      <c r="A115" s="13">
        <v>3</v>
      </c>
      <c r="B115" s="13">
        <v>1</v>
      </c>
      <c r="C115" s="13">
        <v>3</v>
      </c>
      <c r="D115" s="13">
        <v>0</v>
      </c>
      <c r="E115" s="13">
        <v>8</v>
      </c>
      <c r="F115" s="13">
        <v>0</v>
      </c>
      <c r="G115" s="13">
        <v>1</v>
      </c>
      <c r="H115" s="13">
        <v>0</v>
      </c>
      <c r="I115" s="13">
        <v>2</v>
      </c>
      <c r="J115" s="13">
        <v>2</v>
      </c>
      <c r="K115" s="13">
        <v>0</v>
      </c>
      <c r="L115" s="13">
        <v>2</v>
      </c>
      <c r="M115" s="13">
        <v>1</v>
      </c>
      <c r="N115" s="13">
        <v>0</v>
      </c>
      <c r="O115" s="13">
        <v>2</v>
      </c>
      <c r="P115" s="13">
        <v>0</v>
      </c>
      <c r="Q115" s="13">
        <v>0</v>
      </c>
      <c r="R115" s="13">
        <v>0</v>
      </c>
      <c r="S115" s="13">
        <v>2</v>
      </c>
      <c r="T115" s="13">
        <v>2</v>
      </c>
      <c r="U115" s="13">
        <v>0</v>
      </c>
      <c r="V115" s="13">
        <v>2</v>
      </c>
      <c r="W115" s="13">
        <v>0</v>
      </c>
      <c r="X115" s="13">
        <v>1</v>
      </c>
      <c r="Y115" s="13">
        <v>7</v>
      </c>
      <c r="Z115" s="13">
        <v>0</v>
      </c>
      <c r="AA115" s="13">
        <v>1</v>
      </c>
      <c r="AB115" s="14" t="s">
        <v>98</v>
      </c>
      <c r="AC115" s="105" t="s">
        <v>504</v>
      </c>
      <c r="AD115" s="88"/>
      <c r="AE115" s="89">
        <v>0</v>
      </c>
      <c r="AF115" s="89">
        <v>0</v>
      </c>
      <c r="AG115" s="89">
        <v>20</v>
      </c>
      <c r="AH115" s="89">
        <v>0</v>
      </c>
      <c r="AI115" s="89">
        <v>0</v>
      </c>
      <c r="AJ115" s="89">
        <v>0</v>
      </c>
      <c r="AK115" s="89">
        <v>20</v>
      </c>
      <c r="AL115" s="33">
        <v>2021</v>
      </c>
    </row>
    <row r="116" spans="1:38" ht="102.75" customHeight="1">
      <c r="A116" s="13">
        <v>3</v>
      </c>
      <c r="B116" s="13">
        <v>1</v>
      </c>
      <c r="C116" s="13">
        <v>3</v>
      </c>
      <c r="D116" s="13">
        <v>0</v>
      </c>
      <c r="E116" s="13">
        <v>8</v>
      </c>
      <c r="F116" s="13">
        <v>0</v>
      </c>
      <c r="G116" s="13">
        <v>1</v>
      </c>
      <c r="H116" s="13">
        <v>0</v>
      </c>
      <c r="I116" s="13">
        <v>2</v>
      </c>
      <c r="J116" s="13">
        <v>2</v>
      </c>
      <c r="K116" s="13">
        <v>0</v>
      </c>
      <c r="L116" s="13">
        <v>2</v>
      </c>
      <c r="M116" s="13" t="s">
        <v>155</v>
      </c>
      <c r="N116" s="13">
        <v>0</v>
      </c>
      <c r="O116" s="13">
        <v>2</v>
      </c>
      <c r="P116" s="13">
        <v>0</v>
      </c>
      <c r="Q116" s="13">
        <v>0</v>
      </c>
      <c r="R116" s="13">
        <v>0</v>
      </c>
      <c r="S116" s="13">
        <v>2</v>
      </c>
      <c r="T116" s="13">
        <v>2</v>
      </c>
      <c r="U116" s="13">
        <v>0</v>
      </c>
      <c r="V116" s="13">
        <v>2</v>
      </c>
      <c r="W116" s="13">
        <v>0</v>
      </c>
      <c r="X116" s="13">
        <v>1</v>
      </c>
      <c r="Y116" s="13">
        <v>8</v>
      </c>
      <c r="Z116" s="13">
        <v>0</v>
      </c>
      <c r="AA116" s="13">
        <v>0</v>
      </c>
      <c r="AB116" s="47" t="s">
        <v>95</v>
      </c>
      <c r="AC116" s="103" t="s">
        <v>492</v>
      </c>
      <c r="AD116" s="11"/>
      <c r="AE116" s="46">
        <v>0</v>
      </c>
      <c r="AF116" s="46">
        <v>0</v>
      </c>
      <c r="AG116" s="46">
        <v>0</v>
      </c>
      <c r="AH116" s="46">
        <v>0</v>
      </c>
      <c r="AI116" s="46">
        <v>0</v>
      </c>
      <c r="AJ116" s="46">
        <v>0</v>
      </c>
      <c r="AK116" s="46">
        <f>SUM(AF116:AJ116)</f>
        <v>0</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t="s">
        <v>155</v>
      </c>
      <c r="N117" s="13">
        <v>0</v>
      </c>
      <c r="O117" s="13">
        <v>2</v>
      </c>
      <c r="P117" s="13">
        <v>0</v>
      </c>
      <c r="Q117" s="13">
        <v>0</v>
      </c>
      <c r="R117" s="13">
        <v>0</v>
      </c>
      <c r="S117" s="13">
        <v>2</v>
      </c>
      <c r="T117" s="13">
        <v>2</v>
      </c>
      <c r="U117" s="13">
        <v>0</v>
      </c>
      <c r="V117" s="13">
        <v>2</v>
      </c>
      <c r="W117" s="13">
        <v>0</v>
      </c>
      <c r="X117" s="13">
        <v>1</v>
      </c>
      <c r="Y117" s="13">
        <v>8</v>
      </c>
      <c r="Z117" s="13">
        <v>0</v>
      </c>
      <c r="AA117" s="13">
        <v>1</v>
      </c>
      <c r="AB117" s="14" t="s">
        <v>94</v>
      </c>
      <c r="AC117" s="105" t="s">
        <v>504</v>
      </c>
      <c r="AD117" s="88"/>
      <c r="AE117" s="89">
        <v>0</v>
      </c>
      <c r="AF117" s="89">
        <v>0</v>
      </c>
      <c r="AG117" s="89">
        <v>20</v>
      </c>
      <c r="AH117" s="89">
        <v>0</v>
      </c>
      <c r="AI117" s="89">
        <v>0</v>
      </c>
      <c r="AJ117" s="89">
        <v>0</v>
      </c>
      <c r="AK117" s="89">
        <v>20</v>
      </c>
      <c r="AL117" s="33">
        <v>2021</v>
      </c>
    </row>
    <row r="118" spans="1:38" ht="91.5" customHeight="1">
      <c r="A118" s="13">
        <v>3</v>
      </c>
      <c r="B118" s="13">
        <v>1</v>
      </c>
      <c r="C118" s="13">
        <v>3</v>
      </c>
      <c r="D118" s="13">
        <v>0</v>
      </c>
      <c r="E118" s="13">
        <v>7</v>
      </c>
      <c r="F118" s="13">
        <v>0</v>
      </c>
      <c r="G118" s="13">
        <v>3</v>
      </c>
      <c r="H118" s="13">
        <v>0</v>
      </c>
      <c r="I118" s="13">
        <v>2</v>
      </c>
      <c r="J118" s="13">
        <v>2</v>
      </c>
      <c r="K118" s="13">
        <v>0</v>
      </c>
      <c r="L118" s="13">
        <v>2</v>
      </c>
      <c r="M118" s="13">
        <v>1</v>
      </c>
      <c r="N118" s="13">
        <v>0</v>
      </c>
      <c r="O118" s="13">
        <v>2</v>
      </c>
      <c r="P118" s="13">
        <v>0</v>
      </c>
      <c r="Q118" s="13">
        <v>0</v>
      </c>
      <c r="R118" s="13">
        <v>0</v>
      </c>
      <c r="S118" s="13">
        <v>2</v>
      </c>
      <c r="T118" s="13">
        <v>2</v>
      </c>
      <c r="U118" s="13">
        <v>0</v>
      </c>
      <c r="V118" s="13">
        <v>2</v>
      </c>
      <c r="W118" s="13">
        <v>0</v>
      </c>
      <c r="X118" s="13">
        <v>1</v>
      </c>
      <c r="Y118" s="13">
        <v>9</v>
      </c>
      <c r="Z118" s="13">
        <v>0</v>
      </c>
      <c r="AA118" s="13">
        <v>0</v>
      </c>
      <c r="AB118" s="47" t="s">
        <v>338</v>
      </c>
      <c r="AC118" s="103" t="s">
        <v>492</v>
      </c>
      <c r="AD118" s="11"/>
      <c r="AE118" s="46">
        <v>0</v>
      </c>
      <c r="AF118" s="46">
        <v>0</v>
      </c>
      <c r="AG118" s="46">
        <v>52.2</v>
      </c>
      <c r="AH118" s="46">
        <v>0</v>
      </c>
      <c r="AI118" s="46">
        <v>0</v>
      </c>
      <c r="AJ118" s="46">
        <v>0</v>
      </c>
      <c r="AK118" s="46">
        <f>SUM(AF118:AJ118)</f>
        <v>52.2</v>
      </c>
      <c r="AL118" s="45">
        <v>2021</v>
      </c>
    </row>
    <row r="119" spans="1:38" ht="69" customHeight="1">
      <c r="A119" s="13">
        <v>3</v>
      </c>
      <c r="B119" s="13">
        <v>1</v>
      </c>
      <c r="C119" s="13">
        <v>3</v>
      </c>
      <c r="D119" s="13">
        <v>0</v>
      </c>
      <c r="E119" s="13">
        <v>8</v>
      </c>
      <c r="F119" s="13">
        <v>0</v>
      </c>
      <c r="G119" s="13">
        <v>1</v>
      </c>
      <c r="H119" s="13">
        <v>0</v>
      </c>
      <c r="I119" s="13">
        <v>2</v>
      </c>
      <c r="J119" s="13">
        <v>2</v>
      </c>
      <c r="K119" s="13">
        <v>0</v>
      </c>
      <c r="L119" s="13">
        <v>2</v>
      </c>
      <c r="M119" s="13">
        <v>1</v>
      </c>
      <c r="N119" s="13">
        <v>0</v>
      </c>
      <c r="O119" s="13">
        <v>2</v>
      </c>
      <c r="P119" s="13">
        <v>0</v>
      </c>
      <c r="Q119" s="13">
        <v>0</v>
      </c>
      <c r="R119" s="13">
        <v>0</v>
      </c>
      <c r="S119" s="13">
        <v>2</v>
      </c>
      <c r="T119" s="13">
        <v>2</v>
      </c>
      <c r="U119" s="13">
        <v>0</v>
      </c>
      <c r="V119" s="13">
        <v>2</v>
      </c>
      <c r="W119" s="13">
        <v>0</v>
      </c>
      <c r="X119" s="13">
        <v>1</v>
      </c>
      <c r="Y119" s="13">
        <v>9</v>
      </c>
      <c r="Z119" s="13">
        <v>0</v>
      </c>
      <c r="AA119" s="13">
        <v>1</v>
      </c>
      <c r="AB119" s="14" t="s">
        <v>340</v>
      </c>
      <c r="AC119" s="105" t="s">
        <v>504</v>
      </c>
      <c r="AD119" s="88"/>
      <c r="AE119" s="89">
        <v>0</v>
      </c>
      <c r="AF119" s="89">
        <v>0</v>
      </c>
      <c r="AG119" s="89">
        <v>1</v>
      </c>
      <c r="AH119" s="89">
        <v>0</v>
      </c>
      <c r="AI119" s="89">
        <v>0</v>
      </c>
      <c r="AJ119" s="89">
        <v>0</v>
      </c>
      <c r="AK119" s="89">
        <v>1</v>
      </c>
      <c r="AL119" s="33">
        <v>2021</v>
      </c>
    </row>
    <row r="120" spans="1:38" ht="109.5" customHeight="1">
      <c r="A120" s="13">
        <v>3</v>
      </c>
      <c r="B120" s="13">
        <v>1</v>
      </c>
      <c r="C120" s="13">
        <v>3</v>
      </c>
      <c r="D120" s="13">
        <v>0</v>
      </c>
      <c r="E120" s="13">
        <v>8</v>
      </c>
      <c r="F120" s="13">
        <v>0</v>
      </c>
      <c r="G120" s="13">
        <v>1</v>
      </c>
      <c r="H120" s="13">
        <v>0</v>
      </c>
      <c r="I120" s="13">
        <v>2</v>
      </c>
      <c r="J120" s="13">
        <v>2</v>
      </c>
      <c r="K120" s="13">
        <v>0</v>
      </c>
      <c r="L120" s="13">
        <v>2</v>
      </c>
      <c r="M120" s="13" t="s">
        <v>155</v>
      </c>
      <c r="N120" s="13">
        <v>0</v>
      </c>
      <c r="O120" s="13">
        <v>2</v>
      </c>
      <c r="P120" s="13">
        <v>0</v>
      </c>
      <c r="Q120" s="13">
        <v>0</v>
      </c>
      <c r="R120" s="13">
        <v>0</v>
      </c>
      <c r="S120" s="13">
        <v>2</v>
      </c>
      <c r="T120" s="13">
        <v>2</v>
      </c>
      <c r="U120" s="13">
        <v>0</v>
      </c>
      <c r="V120" s="13">
        <v>2</v>
      </c>
      <c r="W120" s="13">
        <v>0</v>
      </c>
      <c r="X120" s="13">
        <v>2</v>
      </c>
      <c r="Y120" s="13">
        <v>0</v>
      </c>
      <c r="Z120" s="13">
        <v>0</v>
      </c>
      <c r="AA120" s="13">
        <v>0</v>
      </c>
      <c r="AB120" s="47" t="s">
        <v>339</v>
      </c>
      <c r="AC120" s="103" t="s">
        <v>492</v>
      </c>
      <c r="AD120" s="11"/>
      <c r="AE120" s="46">
        <v>0</v>
      </c>
      <c r="AF120" s="46">
        <v>0</v>
      </c>
      <c r="AG120" s="46">
        <v>5.2</v>
      </c>
      <c r="AH120" s="46">
        <v>0</v>
      </c>
      <c r="AI120" s="46">
        <v>0</v>
      </c>
      <c r="AJ120" s="46">
        <v>0</v>
      </c>
      <c r="AK120" s="46">
        <f>SUM(AF120:AJ120)</f>
        <v>5.2</v>
      </c>
      <c r="AL120" s="45">
        <v>2021</v>
      </c>
    </row>
    <row r="121" spans="1:38" ht="72.75" customHeight="1">
      <c r="A121" s="13">
        <v>3</v>
      </c>
      <c r="B121" s="13">
        <v>1</v>
      </c>
      <c r="C121" s="13">
        <v>3</v>
      </c>
      <c r="D121" s="13">
        <v>0</v>
      </c>
      <c r="E121" s="13">
        <v>8</v>
      </c>
      <c r="F121" s="13">
        <v>0</v>
      </c>
      <c r="G121" s="13">
        <v>1</v>
      </c>
      <c r="H121" s="13">
        <v>0</v>
      </c>
      <c r="I121" s="13">
        <v>2</v>
      </c>
      <c r="J121" s="13">
        <v>2</v>
      </c>
      <c r="K121" s="13">
        <v>0</v>
      </c>
      <c r="L121" s="13">
        <v>2</v>
      </c>
      <c r="M121" s="13" t="s">
        <v>155</v>
      </c>
      <c r="N121" s="13">
        <v>0</v>
      </c>
      <c r="O121" s="13">
        <v>2</v>
      </c>
      <c r="P121" s="13">
        <v>0</v>
      </c>
      <c r="Q121" s="13">
        <v>0</v>
      </c>
      <c r="R121" s="13">
        <v>0</v>
      </c>
      <c r="S121" s="13">
        <v>2</v>
      </c>
      <c r="T121" s="13">
        <v>2</v>
      </c>
      <c r="U121" s="13">
        <v>0</v>
      </c>
      <c r="V121" s="13">
        <v>2</v>
      </c>
      <c r="W121" s="13">
        <v>0</v>
      </c>
      <c r="X121" s="13">
        <v>2</v>
      </c>
      <c r="Y121" s="13">
        <v>0</v>
      </c>
      <c r="Z121" s="13">
        <v>0</v>
      </c>
      <c r="AA121" s="13">
        <v>1</v>
      </c>
      <c r="AB121" s="14" t="s">
        <v>341</v>
      </c>
      <c r="AC121" s="105" t="s">
        <v>504</v>
      </c>
      <c r="AD121" s="88"/>
      <c r="AE121" s="89">
        <v>0</v>
      </c>
      <c r="AF121" s="89">
        <v>0</v>
      </c>
      <c r="AG121" s="89">
        <v>1</v>
      </c>
      <c r="AH121" s="89">
        <v>0</v>
      </c>
      <c r="AI121" s="89">
        <v>0</v>
      </c>
      <c r="AJ121" s="89">
        <v>0</v>
      </c>
      <c r="AK121" s="89">
        <v>1</v>
      </c>
      <c r="AL121" s="33">
        <v>2021</v>
      </c>
    </row>
    <row r="122" spans="1:38" ht="72.75" customHeight="1">
      <c r="A122" s="13">
        <v>3</v>
      </c>
      <c r="B122" s="13">
        <v>1</v>
      </c>
      <c r="C122" s="13">
        <v>3</v>
      </c>
      <c r="D122" s="13">
        <v>0</v>
      </c>
      <c r="E122" s="13">
        <v>8</v>
      </c>
      <c r="F122" s="13">
        <v>0</v>
      </c>
      <c r="G122" s="13">
        <v>1</v>
      </c>
      <c r="H122" s="13">
        <v>0</v>
      </c>
      <c r="I122" s="13">
        <v>2</v>
      </c>
      <c r="J122" s="13">
        <v>2</v>
      </c>
      <c r="K122" s="13">
        <v>0</v>
      </c>
      <c r="L122" s="13">
        <v>2</v>
      </c>
      <c r="M122" s="13" t="s">
        <v>574</v>
      </c>
      <c r="N122" s="13">
        <v>5</v>
      </c>
      <c r="O122" s="13">
        <v>1</v>
      </c>
      <c r="P122" s="13">
        <v>9</v>
      </c>
      <c r="Q122" s="13">
        <v>1</v>
      </c>
      <c r="R122" s="13">
        <v>0</v>
      </c>
      <c r="S122" s="13">
        <v>2</v>
      </c>
      <c r="T122" s="13">
        <v>2</v>
      </c>
      <c r="U122" s="13">
        <v>0</v>
      </c>
      <c r="V122" s="13">
        <v>2</v>
      </c>
      <c r="W122" s="13">
        <v>0</v>
      </c>
      <c r="X122" s="13">
        <v>0</v>
      </c>
      <c r="Y122" s="13">
        <v>2</v>
      </c>
      <c r="Z122" s="13">
        <v>0</v>
      </c>
      <c r="AA122" s="13">
        <v>0</v>
      </c>
      <c r="AB122" s="43" t="s">
        <v>557</v>
      </c>
      <c r="AC122" s="103" t="s">
        <v>492</v>
      </c>
      <c r="AD122" s="44"/>
      <c r="AE122" s="46">
        <v>0</v>
      </c>
      <c r="AF122" s="46">
        <v>0</v>
      </c>
      <c r="AG122" s="46">
        <v>21.6</v>
      </c>
      <c r="AH122" s="46">
        <v>0</v>
      </c>
      <c r="AI122" s="46">
        <v>0</v>
      </c>
      <c r="AJ122" s="46">
        <v>0</v>
      </c>
      <c r="AK122" s="46">
        <f>SUM(AF122:AJ122)</f>
        <v>21.6</v>
      </c>
      <c r="AL122" s="45">
        <v>2021</v>
      </c>
    </row>
    <row r="123" spans="1:38" ht="105.75" customHeight="1">
      <c r="A123" s="13">
        <v>3</v>
      </c>
      <c r="B123" s="13">
        <v>1</v>
      </c>
      <c r="C123" s="13">
        <v>3</v>
      </c>
      <c r="D123" s="13">
        <v>0</v>
      </c>
      <c r="E123" s="13">
        <v>8</v>
      </c>
      <c r="F123" s="13">
        <v>0</v>
      </c>
      <c r="G123" s="13">
        <v>1</v>
      </c>
      <c r="H123" s="13">
        <v>0</v>
      </c>
      <c r="I123" s="13">
        <v>2</v>
      </c>
      <c r="J123" s="13">
        <v>2</v>
      </c>
      <c r="K123" s="13">
        <v>0</v>
      </c>
      <c r="L123" s="13">
        <v>2</v>
      </c>
      <c r="M123" s="13" t="s">
        <v>574</v>
      </c>
      <c r="N123" s="13">
        <v>5</v>
      </c>
      <c r="O123" s="13">
        <v>1</v>
      </c>
      <c r="P123" s="13">
        <v>9</v>
      </c>
      <c r="Q123" s="13">
        <v>1</v>
      </c>
      <c r="R123" s="13">
        <v>0</v>
      </c>
      <c r="S123" s="13">
        <v>2</v>
      </c>
      <c r="T123" s="13">
        <v>2</v>
      </c>
      <c r="U123" s="13">
        <v>0</v>
      </c>
      <c r="V123" s="13">
        <v>2</v>
      </c>
      <c r="W123" s="13">
        <v>0</v>
      </c>
      <c r="X123" s="13">
        <v>0</v>
      </c>
      <c r="Y123" s="13">
        <v>2</v>
      </c>
      <c r="Z123" s="13">
        <v>0</v>
      </c>
      <c r="AA123" s="13">
        <v>1</v>
      </c>
      <c r="AB123" s="14" t="s">
        <v>76</v>
      </c>
      <c r="AC123" s="13" t="s">
        <v>491</v>
      </c>
      <c r="AD123" s="11"/>
      <c r="AE123" s="19">
        <v>0</v>
      </c>
      <c r="AF123" s="19">
        <v>0</v>
      </c>
      <c r="AG123" s="19">
        <v>1</v>
      </c>
      <c r="AH123" s="19">
        <v>0</v>
      </c>
      <c r="AI123" s="19">
        <v>0</v>
      </c>
      <c r="AJ123" s="19">
        <v>0</v>
      </c>
      <c r="AK123" s="19">
        <v>1</v>
      </c>
      <c r="AL123" s="19">
        <v>2021</v>
      </c>
    </row>
    <row r="124" spans="1:38" ht="81" customHeight="1">
      <c r="A124" s="13">
        <v>3</v>
      </c>
      <c r="B124" s="13">
        <v>1</v>
      </c>
      <c r="C124" s="13">
        <v>3</v>
      </c>
      <c r="D124" s="13">
        <v>0</v>
      </c>
      <c r="E124" s="13">
        <v>8</v>
      </c>
      <c r="F124" s="13">
        <v>0</v>
      </c>
      <c r="G124" s="13">
        <v>1</v>
      </c>
      <c r="H124" s="13">
        <v>0</v>
      </c>
      <c r="I124" s="13">
        <v>2</v>
      </c>
      <c r="J124" s="13">
        <v>2</v>
      </c>
      <c r="K124" s="13">
        <v>0</v>
      </c>
      <c r="L124" s="13">
        <v>2</v>
      </c>
      <c r="M124" s="13" t="s">
        <v>574</v>
      </c>
      <c r="N124" s="13">
        <v>5</v>
      </c>
      <c r="O124" s="13">
        <v>1</v>
      </c>
      <c r="P124" s="13">
        <v>9</v>
      </c>
      <c r="Q124" s="13">
        <v>3</v>
      </c>
      <c r="R124" s="13">
        <v>0</v>
      </c>
      <c r="S124" s="13">
        <v>2</v>
      </c>
      <c r="T124" s="13">
        <v>2</v>
      </c>
      <c r="U124" s="13">
        <v>0</v>
      </c>
      <c r="V124" s="13">
        <v>2</v>
      </c>
      <c r="W124" s="13">
        <v>0</v>
      </c>
      <c r="X124" s="13">
        <v>1</v>
      </c>
      <c r="Y124" s="13">
        <v>0</v>
      </c>
      <c r="Z124" s="13">
        <v>0</v>
      </c>
      <c r="AA124" s="13">
        <v>0</v>
      </c>
      <c r="AB124" s="43" t="s">
        <v>559</v>
      </c>
      <c r="AC124" s="103" t="s">
        <v>492</v>
      </c>
      <c r="AD124" s="44"/>
      <c r="AE124" s="46">
        <v>0</v>
      </c>
      <c r="AF124" s="46">
        <v>0</v>
      </c>
      <c r="AG124" s="46">
        <v>105</v>
      </c>
      <c r="AH124" s="46">
        <v>0</v>
      </c>
      <c r="AI124" s="46">
        <v>0</v>
      </c>
      <c r="AJ124" s="46">
        <v>0</v>
      </c>
      <c r="AK124" s="46">
        <f>SUM(AF124:AJ124)</f>
        <v>105</v>
      </c>
      <c r="AL124" s="45">
        <v>2021</v>
      </c>
    </row>
    <row r="125" spans="1:38" ht="110.25" customHeight="1">
      <c r="A125" s="13">
        <v>3</v>
      </c>
      <c r="B125" s="13">
        <v>1</v>
      </c>
      <c r="C125" s="13">
        <v>3</v>
      </c>
      <c r="D125" s="13">
        <v>0</v>
      </c>
      <c r="E125" s="13">
        <v>8</v>
      </c>
      <c r="F125" s="13">
        <v>0</v>
      </c>
      <c r="G125" s="13">
        <v>1</v>
      </c>
      <c r="H125" s="13">
        <v>0</v>
      </c>
      <c r="I125" s="13">
        <v>2</v>
      </c>
      <c r="J125" s="13">
        <v>2</v>
      </c>
      <c r="K125" s="13">
        <v>0</v>
      </c>
      <c r="L125" s="13">
        <v>2</v>
      </c>
      <c r="M125" s="13" t="s">
        <v>574</v>
      </c>
      <c r="N125" s="13">
        <v>5</v>
      </c>
      <c r="O125" s="13">
        <v>1</v>
      </c>
      <c r="P125" s="13">
        <v>9</v>
      </c>
      <c r="Q125" s="13">
        <v>3</v>
      </c>
      <c r="R125" s="13">
        <v>0</v>
      </c>
      <c r="S125" s="13">
        <v>2</v>
      </c>
      <c r="T125" s="13">
        <v>2</v>
      </c>
      <c r="U125" s="13">
        <v>0</v>
      </c>
      <c r="V125" s="13">
        <v>2</v>
      </c>
      <c r="W125" s="13">
        <v>0</v>
      </c>
      <c r="X125" s="13">
        <v>1</v>
      </c>
      <c r="Y125" s="13">
        <v>0</v>
      </c>
      <c r="Z125" s="13">
        <v>0</v>
      </c>
      <c r="AA125" s="13">
        <v>1</v>
      </c>
      <c r="AB125" s="14" t="s">
        <v>570</v>
      </c>
      <c r="AC125" s="13" t="s">
        <v>491</v>
      </c>
      <c r="AD125" s="11"/>
      <c r="AE125" s="33">
        <v>0</v>
      </c>
      <c r="AF125" s="33">
        <v>0</v>
      </c>
      <c r="AG125" s="33">
        <v>1</v>
      </c>
      <c r="AH125" s="33">
        <v>0</v>
      </c>
      <c r="AI125" s="33">
        <v>0</v>
      </c>
      <c r="AJ125" s="33">
        <v>0</v>
      </c>
      <c r="AK125" s="33">
        <f>SUM(AF125:AJ125)</f>
        <v>1</v>
      </c>
      <c r="AL125" s="33">
        <v>2021</v>
      </c>
    </row>
    <row r="126" spans="1:38" ht="72.75" customHeight="1">
      <c r="A126" s="13">
        <v>3</v>
      </c>
      <c r="B126" s="13">
        <v>1</v>
      </c>
      <c r="C126" s="13">
        <v>3</v>
      </c>
      <c r="D126" s="13">
        <v>0</v>
      </c>
      <c r="E126" s="13">
        <v>8</v>
      </c>
      <c r="F126" s="13">
        <v>0</v>
      </c>
      <c r="G126" s="13">
        <v>1</v>
      </c>
      <c r="H126" s="13">
        <v>0</v>
      </c>
      <c r="I126" s="13">
        <v>2</v>
      </c>
      <c r="J126" s="13">
        <v>2</v>
      </c>
      <c r="K126" s="13">
        <v>0</v>
      </c>
      <c r="L126" s="13">
        <v>2</v>
      </c>
      <c r="M126" s="13" t="s">
        <v>574</v>
      </c>
      <c r="N126" s="13">
        <v>5</v>
      </c>
      <c r="O126" s="13">
        <v>1</v>
      </c>
      <c r="P126" s="13">
        <v>9</v>
      </c>
      <c r="Q126" s="13">
        <v>6</v>
      </c>
      <c r="R126" s="13">
        <v>0</v>
      </c>
      <c r="S126" s="13">
        <v>2</v>
      </c>
      <c r="T126" s="13">
        <v>2</v>
      </c>
      <c r="U126" s="13">
        <v>0</v>
      </c>
      <c r="V126" s="13">
        <v>2</v>
      </c>
      <c r="W126" s="13">
        <v>0</v>
      </c>
      <c r="X126" s="13">
        <v>0</v>
      </c>
      <c r="Y126" s="13">
        <v>2</v>
      </c>
      <c r="Z126" s="13">
        <v>0</v>
      </c>
      <c r="AA126" s="13">
        <v>0</v>
      </c>
      <c r="AB126" s="43" t="s">
        <v>74</v>
      </c>
      <c r="AC126" s="103" t="s">
        <v>492</v>
      </c>
      <c r="AD126" s="44"/>
      <c r="AE126" s="46">
        <v>0</v>
      </c>
      <c r="AF126" s="46">
        <v>0</v>
      </c>
      <c r="AG126" s="46">
        <v>306.5</v>
      </c>
      <c r="AH126" s="46">
        <v>0</v>
      </c>
      <c r="AI126" s="46">
        <v>0</v>
      </c>
      <c r="AJ126" s="46">
        <v>0</v>
      </c>
      <c r="AK126" s="46">
        <f>SUM(AF126:AJ126)</f>
        <v>306.5</v>
      </c>
      <c r="AL126" s="45">
        <v>2021</v>
      </c>
    </row>
    <row r="127" spans="1:38" ht="105.75" customHeight="1">
      <c r="A127" s="13">
        <v>3</v>
      </c>
      <c r="B127" s="13">
        <v>1</v>
      </c>
      <c r="C127" s="13">
        <v>3</v>
      </c>
      <c r="D127" s="13">
        <v>0</v>
      </c>
      <c r="E127" s="13">
        <v>8</v>
      </c>
      <c r="F127" s="13">
        <v>0</v>
      </c>
      <c r="G127" s="13">
        <v>1</v>
      </c>
      <c r="H127" s="13">
        <v>0</v>
      </c>
      <c r="I127" s="13">
        <v>2</v>
      </c>
      <c r="J127" s="13">
        <v>2</v>
      </c>
      <c r="K127" s="13">
        <v>0</v>
      </c>
      <c r="L127" s="13">
        <v>2</v>
      </c>
      <c r="M127" s="13" t="s">
        <v>574</v>
      </c>
      <c r="N127" s="13">
        <v>5</v>
      </c>
      <c r="O127" s="13">
        <v>1</v>
      </c>
      <c r="P127" s="13">
        <v>9</v>
      </c>
      <c r="Q127" s="13">
        <v>6</v>
      </c>
      <c r="R127" s="13">
        <v>0</v>
      </c>
      <c r="S127" s="13">
        <v>2</v>
      </c>
      <c r="T127" s="13">
        <v>2</v>
      </c>
      <c r="U127" s="13">
        <v>0</v>
      </c>
      <c r="V127" s="13">
        <v>2</v>
      </c>
      <c r="W127" s="13">
        <v>0</v>
      </c>
      <c r="X127" s="13">
        <v>0</v>
      </c>
      <c r="Y127" s="13">
        <v>2</v>
      </c>
      <c r="Z127" s="13">
        <v>0</v>
      </c>
      <c r="AA127" s="13">
        <v>1</v>
      </c>
      <c r="AB127" s="14" t="s">
        <v>75</v>
      </c>
      <c r="AC127" s="13" t="s">
        <v>491</v>
      </c>
      <c r="AD127" s="11"/>
      <c r="AE127" s="19">
        <v>0</v>
      </c>
      <c r="AF127" s="19">
        <v>0</v>
      </c>
      <c r="AG127" s="19">
        <v>1</v>
      </c>
      <c r="AH127" s="19">
        <v>0</v>
      </c>
      <c r="AI127" s="19">
        <v>0</v>
      </c>
      <c r="AJ127" s="19">
        <v>0</v>
      </c>
      <c r="AK127" s="19">
        <v>1</v>
      </c>
      <c r="AL127" s="19">
        <v>2021</v>
      </c>
    </row>
    <row r="128" spans="1:38" ht="66.75" customHeight="1">
      <c r="A128" s="13">
        <v>3</v>
      </c>
      <c r="B128" s="13">
        <v>1</v>
      </c>
      <c r="C128" s="13">
        <v>3</v>
      </c>
      <c r="D128" s="13">
        <v>0</v>
      </c>
      <c r="E128" s="13">
        <v>8</v>
      </c>
      <c r="F128" s="13">
        <v>0</v>
      </c>
      <c r="G128" s="13">
        <v>1</v>
      </c>
      <c r="H128" s="13">
        <v>0</v>
      </c>
      <c r="I128" s="13">
        <v>2</v>
      </c>
      <c r="J128" s="13">
        <v>2</v>
      </c>
      <c r="K128" s="13">
        <v>0</v>
      </c>
      <c r="L128" s="13">
        <v>3</v>
      </c>
      <c r="M128" s="13">
        <v>0</v>
      </c>
      <c r="N128" s="13">
        <v>0</v>
      </c>
      <c r="O128" s="13">
        <v>0</v>
      </c>
      <c r="P128" s="13">
        <v>0</v>
      </c>
      <c r="Q128" s="13">
        <v>0</v>
      </c>
      <c r="R128" s="13">
        <v>0</v>
      </c>
      <c r="S128" s="13">
        <v>2</v>
      </c>
      <c r="T128" s="13">
        <v>2</v>
      </c>
      <c r="U128" s="13">
        <v>0</v>
      </c>
      <c r="V128" s="13">
        <v>3</v>
      </c>
      <c r="W128" s="13">
        <v>0</v>
      </c>
      <c r="X128" s="13">
        <v>0</v>
      </c>
      <c r="Y128" s="13">
        <v>0</v>
      </c>
      <c r="Z128" s="13">
        <v>0</v>
      </c>
      <c r="AA128" s="13">
        <v>0</v>
      </c>
      <c r="AB128" s="31" t="s">
        <v>565</v>
      </c>
      <c r="AC128" s="94" t="s">
        <v>492</v>
      </c>
      <c r="AD128" s="98"/>
      <c r="AE128" s="96">
        <f>SUM(AE132+AE134+AE136+AE138+AE140)</f>
        <v>0</v>
      </c>
      <c r="AF128" s="96">
        <f>SUM(AF132+AF134+AF136+AF138+AF140)</f>
        <v>218.5</v>
      </c>
      <c r="AG128" s="96">
        <f>SUM(AG132+AG134+AG136+AG138+AG140)</f>
        <v>638.1</v>
      </c>
      <c r="AH128" s="96">
        <f>SUM(AH132+AH134+AH136+AH138+AH140)</f>
        <v>0</v>
      </c>
      <c r="AI128" s="96">
        <f>SUM(AI132+AI134+AI136+AI138+AI140)</f>
        <v>0</v>
      </c>
      <c r="AJ128" s="96">
        <f>SUM(AJ132+AJ134+AJ136+AJ138+AJ140)</f>
        <v>0</v>
      </c>
      <c r="AK128" s="96">
        <f>SUM(AK132+AK134+AK136+AK138+AK140)</f>
        <v>856.6</v>
      </c>
      <c r="AL128" s="97">
        <v>2021</v>
      </c>
    </row>
    <row r="129" spans="1:38" ht="51" customHeight="1">
      <c r="A129" s="13">
        <v>3</v>
      </c>
      <c r="B129" s="13">
        <v>1</v>
      </c>
      <c r="C129" s="13">
        <v>3</v>
      </c>
      <c r="D129" s="13">
        <v>0</v>
      </c>
      <c r="E129" s="13">
        <v>8</v>
      </c>
      <c r="F129" s="13">
        <v>0</v>
      </c>
      <c r="G129" s="13">
        <v>1</v>
      </c>
      <c r="H129" s="13">
        <v>0</v>
      </c>
      <c r="I129" s="13">
        <v>2</v>
      </c>
      <c r="J129" s="13">
        <v>2</v>
      </c>
      <c r="K129" s="13">
        <v>0</v>
      </c>
      <c r="L129" s="13">
        <v>3</v>
      </c>
      <c r="M129" s="13">
        <v>0</v>
      </c>
      <c r="N129" s="13">
        <v>0</v>
      </c>
      <c r="O129" s="13">
        <v>0</v>
      </c>
      <c r="P129" s="13">
        <v>0</v>
      </c>
      <c r="Q129" s="13">
        <v>0</v>
      </c>
      <c r="R129" s="13">
        <v>0</v>
      </c>
      <c r="S129" s="13">
        <v>2</v>
      </c>
      <c r="T129" s="13">
        <v>2</v>
      </c>
      <c r="U129" s="13">
        <v>0</v>
      </c>
      <c r="V129" s="13">
        <v>3</v>
      </c>
      <c r="W129" s="13">
        <v>0</v>
      </c>
      <c r="X129" s="13">
        <v>0</v>
      </c>
      <c r="Y129" s="13">
        <v>0</v>
      </c>
      <c r="Z129" s="13">
        <v>0</v>
      </c>
      <c r="AA129" s="13">
        <v>1</v>
      </c>
      <c r="AB129" s="14" t="s">
        <v>566</v>
      </c>
      <c r="AC129" s="13" t="s">
        <v>490</v>
      </c>
      <c r="AD129" s="11"/>
      <c r="AE129" s="19">
        <v>85</v>
      </c>
      <c r="AF129" s="19">
        <v>85</v>
      </c>
      <c r="AG129" s="19">
        <v>85</v>
      </c>
      <c r="AH129" s="19">
        <v>85</v>
      </c>
      <c r="AI129" s="19">
        <v>85</v>
      </c>
      <c r="AJ129" s="19">
        <v>85</v>
      </c>
      <c r="AK129" s="19">
        <v>85</v>
      </c>
      <c r="AL129" s="19">
        <v>2021</v>
      </c>
    </row>
    <row r="130" spans="1:38" ht="75" customHeight="1">
      <c r="A130" s="13">
        <v>3</v>
      </c>
      <c r="B130" s="13">
        <v>1</v>
      </c>
      <c r="C130" s="13">
        <v>3</v>
      </c>
      <c r="D130" s="13">
        <v>0</v>
      </c>
      <c r="E130" s="13">
        <v>8</v>
      </c>
      <c r="F130" s="13">
        <v>0</v>
      </c>
      <c r="G130" s="13">
        <v>1</v>
      </c>
      <c r="H130" s="13">
        <v>0</v>
      </c>
      <c r="I130" s="13">
        <v>2</v>
      </c>
      <c r="J130" s="13">
        <v>2</v>
      </c>
      <c r="K130" s="13">
        <v>0</v>
      </c>
      <c r="L130" s="13">
        <v>3</v>
      </c>
      <c r="M130" s="13">
        <v>0</v>
      </c>
      <c r="N130" s="13">
        <v>0</v>
      </c>
      <c r="O130" s="13">
        <v>0</v>
      </c>
      <c r="P130" s="13">
        <v>0</v>
      </c>
      <c r="Q130" s="13">
        <v>0</v>
      </c>
      <c r="R130" s="13">
        <v>0</v>
      </c>
      <c r="S130" s="13">
        <v>2</v>
      </c>
      <c r="T130" s="13">
        <v>2</v>
      </c>
      <c r="U130" s="13">
        <v>0</v>
      </c>
      <c r="V130" s="13">
        <v>3</v>
      </c>
      <c r="W130" s="13">
        <v>0</v>
      </c>
      <c r="X130" s="13">
        <v>0</v>
      </c>
      <c r="Y130" s="13">
        <v>0</v>
      </c>
      <c r="Z130" s="13">
        <v>0</v>
      </c>
      <c r="AA130" s="13">
        <v>2</v>
      </c>
      <c r="AB130" s="14" t="s">
        <v>67</v>
      </c>
      <c r="AC130" s="13" t="s">
        <v>490</v>
      </c>
      <c r="AD130" s="11"/>
      <c r="AE130" s="19">
        <v>30</v>
      </c>
      <c r="AF130" s="19">
        <v>30</v>
      </c>
      <c r="AG130" s="19">
        <v>30</v>
      </c>
      <c r="AH130" s="19">
        <v>30</v>
      </c>
      <c r="AI130" s="19">
        <v>40</v>
      </c>
      <c r="AJ130" s="19">
        <v>60</v>
      </c>
      <c r="AK130" s="19">
        <v>60</v>
      </c>
      <c r="AL130" s="19">
        <v>2021</v>
      </c>
    </row>
    <row r="131" spans="1:38" ht="70.5" customHeight="1">
      <c r="A131" s="13">
        <v>3</v>
      </c>
      <c r="B131" s="13">
        <v>1</v>
      </c>
      <c r="C131" s="13">
        <v>3</v>
      </c>
      <c r="D131" s="13">
        <v>0</v>
      </c>
      <c r="E131" s="13">
        <v>8</v>
      </c>
      <c r="F131" s="13">
        <v>0</v>
      </c>
      <c r="G131" s="13">
        <v>1</v>
      </c>
      <c r="H131" s="13">
        <v>0</v>
      </c>
      <c r="I131" s="13">
        <v>2</v>
      </c>
      <c r="J131" s="13">
        <v>2</v>
      </c>
      <c r="K131" s="13">
        <v>0</v>
      </c>
      <c r="L131" s="13">
        <v>3</v>
      </c>
      <c r="M131" s="13">
        <v>0</v>
      </c>
      <c r="N131" s="13">
        <v>0</v>
      </c>
      <c r="O131" s="13">
        <v>0</v>
      </c>
      <c r="P131" s="13">
        <v>0</v>
      </c>
      <c r="Q131" s="13">
        <v>0</v>
      </c>
      <c r="R131" s="13">
        <v>0</v>
      </c>
      <c r="S131" s="13">
        <v>2</v>
      </c>
      <c r="T131" s="13">
        <v>2</v>
      </c>
      <c r="U131" s="13">
        <v>0</v>
      </c>
      <c r="V131" s="13">
        <v>3</v>
      </c>
      <c r="W131" s="13">
        <v>0</v>
      </c>
      <c r="X131" s="13">
        <v>0</v>
      </c>
      <c r="Y131" s="13">
        <v>0</v>
      </c>
      <c r="Z131" s="13">
        <v>0</v>
      </c>
      <c r="AA131" s="13">
        <v>3</v>
      </c>
      <c r="AB131" s="14" t="s">
        <v>489</v>
      </c>
      <c r="AC131" s="13" t="s">
        <v>490</v>
      </c>
      <c r="AD131" s="11"/>
      <c r="AE131" s="19">
        <v>79</v>
      </c>
      <c r="AF131" s="19">
        <v>79</v>
      </c>
      <c r="AG131" s="19">
        <v>79</v>
      </c>
      <c r="AH131" s="19">
        <v>79</v>
      </c>
      <c r="AI131" s="19">
        <v>79</v>
      </c>
      <c r="AJ131" s="19">
        <v>79</v>
      </c>
      <c r="AK131" s="19">
        <v>79</v>
      </c>
      <c r="AL131" s="19">
        <v>2021</v>
      </c>
    </row>
    <row r="132" spans="1:38" ht="82.5" customHeight="1">
      <c r="A132" s="13">
        <v>3</v>
      </c>
      <c r="B132" s="13">
        <v>1</v>
      </c>
      <c r="C132" s="13">
        <v>3</v>
      </c>
      <c r="D132" s="13">
        <v>0</v>
      </c>
      <c r="E132" s="13">
        <v>8</v>
      </c>
      <c r="F132" s="13">
        <v>0</v>
      </c>
      <c r="G132" s="13">
        <v>1</v>
      </c>
      <c r="H132" s="13">
        <v>0</v>
      </c>
      <c r="I132" s="13">
        <v>2</v>
      </c>
      <c r="J132" s="13">
        <v>2</v>
      </c>
      <c r="K132" s="13">
        <v>0</v>
      </c>
      <c r="L132" s="13">
        <v>3</v>
      </c>
      <c r="M132" s="13">
        <v>0</v>
      </c>
      <c r="N132" s="13">
        <v>0</v>
      </c>
      <c r="O132" s="13">
        <v>0</v>
      </c>
      <c r="P132" s="13">
        <v>0</v>
      </c>
      <c r="Q132" s="13">
        <v>0</v>
      </c>
      <c r="R132" s="13">
        <v>0</v>
      </c>
      <c r="S132" s="13">
        <v>2</v>
      </c>
      <c r="T132" s="13">
        <v>2</v>
      </c>
      <c r="U132" s="13">
        <v>0</v>
      </c>
      <c r="V132" s="13">
        <v>3</v>
      </c>
      <c r="W132" s="13">
        <v>0</v>
      </c>
      <c r="X132" s="13">
        <v>0</v>
      </c>
      <c r="Y132" s="13">
        <v>1</v>
      </c>
      <c r="Z132" s="13">
        <v>0</v>
      </c>
      <c r="AA132" s="13">
        <v>0</v>
      </c>
      <c r="AB132" s="43" t="s">
        <v>211</v>
      </c>
      <c r="AC132" s="103" t="s">
        <v>492</v>
      </c>
      <c r="AD132" s="44"/>
      <c r="AE132" s="46">
        <v>0</v>
      </c>
      <c r="AF132" s="46">
        <v>0</v>
      </c>
      <c r="AG132" s="46">
        <v>0</v>
      </c>
      <c r="AH132" s="46">
        <v>0</v>
      </c>
      <c r="AI132" s="46">
        <v>0</v>
      </c>
      <c r="AJ132" s="46">
        <v>0</v>
      </c>
      <c r="AK132" s="46">
        <f>SUM(AF132:AJ132)</f>
        <v>0</v>
      </c>
      <c r="AL132" s="45">
        <v>2021</v>
      </c>
    </row>
    <row r="133" spans="1:38" ht="99" customHeight="1">
      <c r="A133" s="13">
        <v>3</v>
      </c>
      <c r="B133" s="13">
        <v>1</v>
      </c>
      <c r="C133" s="13">
        <v>3</v>
      </c>
      <c r="D133" s="13">
        <v>0</v>
      </c>
      <c r="E133" s="13">
        <v>8</v>
      </c>
      <c r="F133" s="13">
        <v>0</v>
      </c>
      <c r="G133" s="13">
        <v>1</v>
      </c>
      <c r="H133" s="13">
        <v>0</v>
      </c>
      <c r="I133" s="13">
        <v>2</v>
      </c>
      <c r="J133" s="13">
        <v>2</v>
      </c>
      <c r="K133" s="13">
        <v>0</v>
      </c>
      <c r="L133" s="13">
        <v>3</v>
      </c>
      <c r="M133" s="13">
        <v>0</v>
      </c>
      <c r="N133" s="13">
        <v>0</v>
      </c>
      <c r="O133" s="13">
        <v>0</v>
      </c>
      <c r="P133" s="13">
        <v>0</v>
      </c>
      <c r="Q133" s="13">
        <v>0</v>
      </c>
      <c r="R133" s="13">
        <v>0</v>
      </c>
      <c r="S133" s="13">
        <v>2</v>
      </c>
      <c r="T133" s="13">
        <v>2</v>
      </c>
      <c r="U133" s="13">
        <v>0</v>
      </c>
      <c r="V133" s="13">
        <v>3</v>
      </c>
      <c r="W133" s="13">
        <v>0</v>
      </c>
      <c r="X133" s="13">
        <v>0</v>
      </c>
      <c r="Y133" s="13">
        <v>1</v>
      </c>
      <c r="Z133" s="13">
        <v>0</v>
      </c>
      <c r="AA133" s="13">
        <v>1</v>
      </c>
      <c r="AB133" s="14" t="s">
        <v>68</v>
      </c>
      <c r="AC133" s="13" t="s">
        <v>491</v>
      </c>
      <c r="AD133" s="11"/>
      <c r="AE133" s="33">
        <v>0</v>
      </c>
      <c r="AF133" s="33">
        <v>0</v>
      </c>
      <c r="AG133" s="33">
        <v>0</v>
      </c>
      <c r="AH133" s="33">
        <v>0</v>
      </c>
      <c r="AI133" s="33">
        <v>0</v>
      </c>
      <c r="AJ133" s="33">
        <v>0</v>
      </c>
      <c r="AK133" s="33">
        <v>0</v>
      </c>
      <c r="AL133" s="33">
        <v>2021</v>
      </c>
    </row>
    <row r="134" spans="1:38" ht="96.75" customHeight="1">
      <c r="A134" s="13">
        <v>3</v>
      </c>
      <c r="B134" s="13">
        <v>1</v>
      </c>
      <c r="C134" s="13">
        <v>3</v>
      </c>
      <c r="D134" s="13">
        <v>0</v>
      </c>
      <c r="E134" s="13">
        <v>8</v>
      </c>
      <c r="F134" s="13">
        <v>0</v>
      </c>
      <c r="G134" s="13">
        <v>1</v>
      </c>
      <c r="H134" s="13">
        <v>0</v>
      </c>
      <c r="I134" s="13">
        <v>2</v>
      </c>
      <c r="J134" s="13">
        <v>2</v>
      </c>
      <c r="K134" s="13">
        <v>0</v>
      </c>
      <c r="L134" s="13">
        <v>3</v>
      </c>
      <c r="M134" s="13">
        <v>0</v>
      </c>
      <c r="N134" s="13">
        <v>0</v>
      </c>
      <c r="O134" s="13">
        <v>0</v>
      </c>
      <c r="P134" s="13">
        <v>0</v>
      </c>
      <c r="Q134" s="13">
        <v>0</v>
      </c>
      <c r="R134" s="13">
        <v>0</v>
      </c>
      <c r="S134" s="13">
        <v>2</v>
      </c>
      <c r="T134" s="13">
        <v>2</v>
      </c>
      <c r="U134" s="13">
        <v>0</v>
      </c>
      <c r="V134" s="13">
        <v>3</v>
      </c>
      <c r="W134" s="13">
        <v>0</v>
      </c>
      <c r="X134" s="13">
        <v>0</v>
      </c>
      <c r="Y134" s="13">
        <v>2</v>
      </c>
      <c r="Z134" s="13">
        <v>0</v>
      </c>
      <c r="AA134" s="13">
        <v>0</v>
      </c>
      <c r="AB134" s="43" t="s">
        <v>69</v>
      </c>
      <c r="AC134" s="103" t="s">
        <v>492</v>
      </c>
      <c r="AD134" s="44"/>
      <c r="AE134" s="46">
        <v>0</v>
      </c>
      <c r="AF134" s="46">
        <v>0</v>
      </c>
      <c r="AG134" s="46">
        <v>0</v>
      </c>
      <c r="AH134" s="46">
        <v>0</v>
      </c>
      <c r="AI134" s="46">
        <v>0</v>
      </c>
      <c r="AJ134" s="46">
        <v>0</v>
      </c>
      <c r="AK134" s="46">
        <f>SUM(AF134:AJ134)</f>
        <v>0</v>
      </c>
      <c r="AL134" s="45">
        <v>2021</v>
      </c>
    </row>
    <row r="135" spans="1:38" ht="95.25" customHeight="1">
      <c r="A135" s="13">
        <v>3</v>
      </c>
      <c r="B135" s="13">
        <v>1</v>
      </c>
      <c r="C135" s="13">
        <v>3</v>
      </c>
      <c r="D135" s="13">
        <v>0</v>
      </c>
      <c r="E135" s="13">
        <v>8</v>
      </c>
      <c r="F135" s="13">
        <v>0</v>
      </c>
      <c r="G135" s="13">
        <v>1</v>
      </c>
      <c r="H135" s="13">
        <v>0</v>
      </c>
      <c r="I135" s="13">
        <v>2</v>
      </c>
      <c r="J135" s="13">
        <v>2</v>
      </c>
      <c r="K135" s="13">
        <v>0</v>
      </c>
      <c r="L135" s="13">
        <v>3</v>
      </c>
      <c r="M135" s="13">
        <v>0</v>
      </c>
      <c r="N135" s="13">
        <v>0</v>
      </c>
      <c r="O135" s="13">
        <v>0</v>
      </c>
      <c r="P135" s="13">
        <v>0</v>
      </c>
      <c r="Q135" s="13">
        <v>0</v>
      </c>
      <c r="R135" s="13">
        <v>0</v>
      </c>
      <c r="S135" s="13">
        <v>2</v>
      </c>
      <c r="T135" s="13">
        <v>2</v>
      </c>
      <c r="U135" s="13">
        <v>0</v>
      </c>
      <c r="V135" s="13">
        <v>3</v>
      </c>
      <c r="W135" s="13">
        <v>0</v>
      </c>
      <c r="X135" s="13">
        <v>0</v>
      </c>
      <c r="Y135" s="13">
        <v>2</v>
      </c>
      <c r="Z135" s="13">
        <v>0</v>
      </c>
      <c r="AA135" s="13">
        <v>1</v>
      </c>
      <c r="AB135" s="14" t="s">
        <v>87</v>
      </c>
      <c r="AC135" s="13" t="s">
        <v>491</v>
      </c>
      <c r="AD135" s="11"/>
      <c r="AE135" s="33">
        <v>0</v>
      </c>
      <c r="AF135" s="33">
        <v>0</v>
      </c>
      <c r="AG135" s="33">
        <v>0</v>
      </c>
      <c r="AH135" s="33">
        <v>0</v>
      </c>
      <c r="AI135" s="33">
        <v>0</v>
      </c>
      <c r="AJ135" s="33">
        <v>0</v>
      </c>
      <c r="AK135" s="33">
        <v>0</v>
      </c>
      <c r="AL135" s="33">
        <v>2021</v>
      </c>
    </row>
    <row r="136" spans="1:38" ht="90.75" customHeight="1">
      <c r="A136" s="13">
        <v>3</v>
      </c>
      <c r="B136" s="13">
        <v>1</v>
      </c>
      <c r="C136" s="13">
        <v>3</v>
      </c>
      <c r="D136" s="13">
        <v>0</v>
      </c>
      <c r="E136" s="13">
        <v>8</v>
      </c>
      <c r="F136" s="13">
        <v>0</v>
      </c>
      <c r="G136" s="13">
        <v>1</v>
      </c>
      <c r="H136" s="13">
        <v>0</v>
      </c>
      <c r="I136" s="13">
        <v>2</v>
      </c>
      <c r="J136" s="13">
        <v>2</v>
      </c>
      <c r="K136" s="13">
        <v>0</v>
      </c>
      <c r="L136" s="13">
        <v>3</v>
      </c>
      <c r="M136" s="13" t="s">
        <v>70</v>
      </c>
      <c r="N136" s="13">
        <v>5</v>
      </c>
      <c r="O136" s="13">
        <v>5</v>
      </c>
      <c r="P136" s="13">
        <v>8</v>
      </c>
      <c r="Q136" s="13" t="s">
        <v>71</v>
      </c>
      <c r="R136" s="13">
        <v>0</v>
      </c>
      <c r="S136" s="13">
        <v>2</v>
      </c>
      <c r="T136" s="13">
        <v>2</v>
      </c>
      <c r="U136" s="13">
        <v>0</v>
      </c>
      <c r="V136" s="13">
        <v>3</v>
      </c>
      <c r="W136" s="13">
        <v>0</v>
      </c>
      <c r="X136" s="13">
        <v>0</v>
      </c>
      <c r="Y136" s="13">
        <v>3</v>
      </c>
      <c r="Z136" s="13">
        <v>0</v>
      </c>
      <c r="AA136" s="13">
        <v>0</v>
      </c>
      <c r="AB136" s="43" t="s">
        <v>72</v>
      </c>
      <c r="AC136" s="103" t="s">
        <v>492</v>
      </c>
      <c r="AD136" s="44"/>
      <c r="AE136" s="46">
        <v>0</v>
      </c>
      <c r="AF136" s="46">
        <v>216.3</v>
      </c>
      <c r="AG136" s="46">
        <v>0</v>
      </c>
      <c r="AH136" s="46">
        <v>0</v>
      </c>
      <c r="AI136" s="46">
        <v>0</v>
      </c>
      <c r="AJ136" s="46">
        <v>0</v>
      </c>
      <c r="AK136" s="46">
        <f>SUM(AF136:AJ136)</f>
        <v>216.3</v>
      </c>
      <c r="AL136" s="45">
        <v>2021</v>
      </c>
    </row>
    <row r="137" spans="1:38" ht="93.75" customHeight="1">
      <c r="A137" s="13">
        <v>3</v>
      </c>
      <c r="B137" s="13">
        <v>1</v>
      </c>
      <c r="C137" s="13">
        <v>3</v>
      </c>
      <c r="D137" s="13">
        <v>0</v>
      </c>
      <c r="E137" s="13">
        <v>8</v>
      </c>
      <c r="F137" s="13">
        <v>0</v>
      </c>
      <c r="G137" s="13">
        <v>1</v>
      </c>
      <c r="H137" s="13">
        <v>0</v>
      </c>
      <c r="I137" s="13">
        <v>2</v>
      </c>
      <c r="J137" s="13">
        <v>2</v>
      </c>
      <c r="K137" s="13">
        <v>0</v>
      </c>
      <c r="L137" s="13">
        <v>3</v>
      </c>
      <c r="M137" s="13" t="s">
        <v>70</v>
      </c>
      <c r="N137" s="13">
        <v>5</v>
      </c>
      <c r="O137" s="13">
        <v>5</v>
      </c>
      <c r="P137" s="13">
        <v>8</v>
      </c>
      <c r="Q137" s="13" t="s">
        <v>71</v>
      </c>
      <c r="R137" s="13">
        <v>0</v>
      </c>
      <c r="S137" s="13">
        <v>2</v>
      </c>
      <c r="T137" s="13">
        <v>2</v>
      </c>
      <c r="U137" s="13">
        <v>0</v>
      </c>
      <c r="V137" s="13">
        <v>3</v>
      </c>
      <c r="W137" s="13">
        <v>0</v>
      </c>
      <c r="X137" s="13">
        <v>0</v>
      </c>
      <c r="Y137" s="13">
        <v>3</v>
      </c>
      <c r="Z137" s="13">
        <v>0</v>
      </c>
      <c r="AA137" s="13">
        <v>1</v>
      </c>
      <c r="AB137" s="18" t="s">
        <v>573</v>
      </c>
      <c r="AC137" s="13" t="s">
        <v>491</v>
      </c>
      <c r="AD137" s="11"/>
      <c r="AE137" s="19">
        <v>0</v>
      </c>
      <c r="AF137" s="19">
        <v>1</v>
      </c>
      <c r="AG137" s="19">
        <v>0</v>
      </c>
      <c r="AH137" s="19">
        <v>0</v>
      </c>
      <c r="AI137" s="19">
        <v>0</v>
      </c>
      <c r="AJ137" s="19">
        <v>0</v>
      </c>
      <c r="AK137" s="19">
        <f>SUM(AF137:AJ137)</f>
        <v>1</v>
      </c>
      <c r="AL137" s="19">
        <v>2021</v>
      </c>
    </row>
    <row r="138" spans="1:38" ht="90.75" customHeight="1">
      <c r="A138" s="13">
        <v>3</v>
      </c>
      <c r="B138" s="13">
        <v>1</v>
      </c>
      <c r="C138" s="13">
        <v>3</v>
      </c>
      <c r="D138" s="13">
        <v>0</v>
      </c>
      <c r="E138" s="13">
        <v>8</v>
      </c>
      <c r="F138" s="13">
        <v>0</v>
      </c>
      <c r="G138" s="13">
        <v>1</v>
      </c>
      <c r="H138" s="13">
        <v>0</v>
      </c>
      <c r="I138" s="13">
        <v>2</v>
      </c>
      <c r="J138" s="13">
        <v>2</v>
      </c>
      <c r="K138" s="13">
        <v>0</v>
      </c>
      <c r="L138" s="13">
        <v>3</v>
      </c>
      <c r="M138" s="13" t="s">
        <v>574</v>
      </c>
      <c r="N138" s="13">
        <v>5</v>
      </c>
      <c r="O138" s="13">
        <v>5</v>
      </c>
      <c r="P138" s="13">
        <v>8</v>
      </c>
      <c r="Q138" s="13" t="s">
        <v>575</v>
      </c>
      <c r="R138" s="13">
        <v>0</v>
      </c>
      <c r="S138" s="13">
        <v>2</v>
      </c>
      <c r="T138" s="13">
        <v>2</v>
      </c>
      <c r="U138" s="13">
        <v>0</v>
      </c>
      <c r="V138" s="13">
        <v>3</v>
      </c>
      <c r="W138" s="13">
        <v>0</v>
      </c>
      <c r="X138" s="13">
        <v>0</v>
      </c>
      <c r="Y138" s="13">
        <v>4</v>
      </c>
      <c r="Z138" s="13">
        <v>0</v>
      </c>
      <c r="AA138" s="13">
        <v>0</v>
      </c>
      <c r="AB138" s="43" t="s">
        <v>96</v>
      </c>
      <c r="AC138" s="103" t="s">
        <v>492</v>
      </c>
      <c r="AD138" s="44"/>
      <c r="AE138" s="46">
        <v>0</v>
      </c>
      <c r="AF138" s="46">
        <v>2.2</v>
      </c>
      <c r="AG138" s="46">
        <v>0</v>
      </c>
      <c r="AH138" s="46">
        <v>0</v>
      </c>
      <c r="AI138" s="46">
        <v>0</v>
      </c>
      <c r="AJ138" s="46">
        <v>0</v>
      </c>
      <c r="AK138" s="46">
        <f>SUM(AF138:AJ138)</f>
        <v>2.2</v>
      </c>
      <c r="AL138" s="45">
        <v>2021</v>
      </c>
    </row>
    <row r="139" spans="1:38" ht="93.75" customHeight="1">
      <c r="A139" s="13">
        <v>3</v>
      </c>
      <c r="B139" s="13">
        <v>1</v>
      </c>
      <c r="C139" s="13">
        <v>3</v>
      </c>
      <c r="D139" s="13">
        <v>0</v>
      </c>
      <c r="E139" s="13">
        <v>8</v>
      </c>
      <c r="F139" s="13">
        <v>0</v>
      </c>
      <c r="G139" s="13">
        <v>1</v>
      </c>
      <c r="H139" s="13">
        <v>0</v>
      </c>
      <c r="I139" s="13">
        <v>2</v>
      </c>
      <c r="J139" s="13">
        <v>2</v>
      </c>
      <c r="K139" s="13">
        <v>0</v>
      </c>
      <c r="L139" s="13">
        <v>3</v>
      </c>
      <c r="M139" s="13" t="s">
        <v>574</v>
      </c>
      <c r="N139" s="13">
        <v>5</v>
      </c>
      <c r="O139" s="13">
        <v>5</v>
      </c>
      <c r="P139" s="13">
        <v>8</v>
      </c>
      <c r="Q139" s="13" t="s">
        <v>575</v>
      </c>
      <c r="R139" s="13">
        <v>0</v>
      </c>
      <c r="S139" s="13">
        <v>2</v>
      </c>
      <c r="T139" s="13">
        <v>2</v>
      </c>
      <c r="U139" s="13">
        <v>0</v>
      </c>
      <c r="V139" s="13">
        <v>3</v>
      </c>
      <c r="W139" s="13">
        <v>0</v>
      </c>
      <c r="X139" s="13">
        <v>0</v>
      </c>
      <c r="Y139" s="13">
        <v>4</v>
      </c>
      <c r="Z139" s="13">
        <v>0</v>
      </c>
      <c r="AA139" s="13">
        <v>1</v>
      </c>
      <c r="AB139" s="18" t="s">
        <v>576</v>
      </c>
      <c r="AC139" s="13" t="s">
        <v>491</v>
      </c>
      <c r="AD139" s="11"/>
      <c r="AE139" s="19">
        <v>0</v>
      </c>
      <c r="AF139" s="19">
        <v>1</v>
      </c>
      <c r="AG139" s="19">
        <v>0</v>
      </c>
      <c r="AH139" s="19">
        <v>0</v>
      </c>
      <c r="AI139" s="19">
        <v>0</v>
      </c>
      <c r="AJ139" s="19">
        <v>0</v>
      </c>
      <c r="AK139" s="19">
        <f>SUM(AF139:AJ139)</f>
        <v>1</v>
      </c>
      <c r="AL139" s="19">
        <v>2021</v>
      </c>
    </row>
    <row r="140" spans="1:38" ht="79.5" customHeight="1">
      <c r="A140" s="13">
        <v>3</v>
      </c>
      <c r="B140" s="13">
        <v>1</v>
      </c>
      <c r="C140" s="13">
        <v>3</v>
      </c>
      <c r="D140" s="13">
        <v>0</v>
      </c>
      <c r="E140" s="13">
        <v>8</v>
      </c>
      <c r="F140" s="13">
        <v>0</v>
      </c>
      <c r="G140" s="13">
        <v>1</v>
      </c>
      <c r="H140" s="13">
        <v>0</v>
      </c>
      <c r="I140" s="13">
        <v>2</v>
      </c>
      <c r="J140" s="13">
        <v>2</v>
      </c>
      <c r="K140" s="13">
        <v>0</v>
      </c>
      <c r="L140" s="13">
        <v>3</v>
      </c>
      <c r="M140" s="13" t="s">
        <v>574</v>
      </c>
      <c r="N140" s="13">
        <v>4</v>
      </c>
      <c r="O140" s="13">
        <v>6</v>
      </c>
      <c r="P140" s="13">
        <v>7</v>
      </c>
      <c r="Q140" s="13">
        <v>0</v>
      </c>
      <c r="R140" s="13">
        <v>0</v>
      </c>
      <c r="S140" s="13">
        <v>2</v>
      </c>
      <c r="T140" s="13">
        <v>2</v>
      </c>
      <c r="U140" s="13">
        <v>0</v>
      </c>
      <c r="V140" s="13">
        <v>3</v>
      </c>
      <c r="W140" s="13">
        <v>0</v>
      </c>
      <c r="X140" s="13">
        <v>0</v>
      </c>
      <c r="Y140" s="13">
        <v>5</v>
      </c>
      <c r="Z140" s="13">
        <v>0</v>
      </c>
      <c r="AA140" s="13">
        <v>0</v>
      </c>
      <c r="AB140" s="47" t="s">
        <v>225</v>
      </c>
      <c r="AC140" s="103" t="s">
        <v>492</v>
      </c>
      <c r="AD140" s="11"/>
      <c r="AE140" s="46">
        <v>0</v>
      </c>
      <c r="AF140" s="46">
        <v>0</v>
      </c>
      <c r="AG140" s="46">
        <v>638.1</v>
      </c>
      <c r="AH140" s="46">
        <v>0</v>
      </c>
      <c r="AI140" s="46">
        <v>0</v>
      </c>
      <c r="AJ140" s="46">
        <v>0</v>
      </c>
      <c r="AK140" s="46">
        <f>SUM(AF140:AJ140)</f>
        <v>638.1</v>
      </c>
      <c r="AL140" s="45">
        <v>2021</v>
      </c>
    </row>
    <row r="141" spans="1:38" ht="93" customHeight="1">
      <c r="A141" s="13">
        <v>3</v>
      </c>
      <c r="B141" s="13">
        <v>1</v>
      </c>
      <c r="C141" s="13">
        <v>3</v>
      </c>
      <c r="D141" s="13">
        <v>0</v>
      </c>
      <c r="E141" s="13">
        <v>8</v>
      </c>
      <c r="F141" s="13">
        <v>0</v>
      </c>
      <c r="G141" s="13">
        <v>1</v>
      </c>
      <c r="H141" s="13">
        <v>0</v>
      </c>
      <c r="I141" s="13">
        <v>2</v>
      </c>
      <c r="J141" s="13">
        <v>2</v>
      </c>
      <c r="K141" s="13">
        <v>0</v>
      </c>
      <c r="L141" s="13">
        <v>3</v>
      </c>
      <c r="M141" s="13" t="s">
        <v>574</v>
      </c>
      <c r="N141" s="13">
        <v>4</v>
      </c>
      <c r="O141" s="13">
        <v>6</v>
      </c>
      <c r="P141" s="13">
        <v>7</v>
      </c>
      <c r="Q141" s="13">
        <v>0</v>
      </c>
      <c r="R141" s="13">
        <v>0</v>
      </c>
      <c r="S141" s="13">
        <v>2</v>
      </c>
      <c r="T141" s="13">
        <v>2</v>
      </c>
      <c r="U141" s="13">
        <v>0</v>
      </c>
      <c r="V141" s="13">
        <v>3</v>
      </c>
      <c r="W141" s="13">
        <v>0</v>
      </c>
      <c r="X141" s="13">
        <v>0</v>
      </c>
      <c r="Y141" s="13">
        <v>5</v>
      </c>
      <c r="Z141" s="13">
        <v>0</v>
      </c>
      <c r="AA141" s="13">
        <v>1</v>
      </c>
      <c r="AB141" s="14" t="s">
        <v>97</v>
      </c>
      <c r="AC141" s="105" t="s">
        <v>504</v>
      </c>
      <c r="AD141" s="88"/>
      <c r="AE141" s="89">
        <v>0</v>
      </c>
      <c r="AF141" s="89">
        <v>0</v>
      </c>
      <c r="AG141" s="89">
        <v>2</v>
      </c>
      <c r="AH141" s="89">
        <v>0</v>
      </c>
      <c r="AI141" s="89">
        <v>0</v>
      </c>
      <c r="AJ141" s="89">
        <v>0</v>
      </c>
      <c r="AK141" s="89">
        <v>2</v>
      </c>
      <c r="AL141" s="33">
        <v>2021</v>
      </c>
    </row>
    <row r="142" spans="1:38" ht="39.75" customHeight="1">
      <c r="A142" s="115">
        <v>3</v>
      </c>
      <c r="B142" s="115">
        <v>1</v>
      </c>
      <c r="C142" s="115">
        <v>3</v>
      </c>
      <c r="D142" s="115">
        <v>0</v>
      </c>
      <c r="E142" s="115">
        <v>8</v>
      </c>
      <c r="F142" s="115">
        <v>0</v>
      </c>
      <c r="G142" s="115">
        <v>4</v>
      </c>
      <c r="H142" s="115">
        <v>0</v>
      </c>
      <c r="I142" s="115">
        <v>2</v>
      </c>
      <c r="J142" s="115">
        <v>9</v>
      </c>
      <c r="K142" s="115">
        <v>0</v>
      </c>
      <c r="L142" s="115">
        <v>0</v>
      </c>
      <c r="M142" s="115">
        <v>0</v>
      </c>
      <c r="N142" s="115">
        <v>0</v>
      </c>
      <c r="O142" s="115">
        <v>0</v>
      </c>
      <c r="P142" s="115">
        <v>0</v>
      </c>
      <c r="Q142" s="115">
        <v>0</v>
      </c>
      <c r="R142" s="115">
        <v>0</v>
      </c>
      <c r="S142" s="115">
        <v>2</v>
      </c>
      <c r="T142" s="115">
        <v>9</v>
      </c>
      <c r="U142" s="115">
        <v>0</v>
      </c>
      <c r="V142" s="115">
        <v>0</v>
      </c>
      <c r="W142" s="115">
        <v>0</v>
      </c>
      <c r="X142" s="115">
        <v>0</v>
      </c>
      <c r="Y142" s="115">
        <v>0</v>
      </c>
      <c r="Z142" s="115">
        <v>0</v>
      </c>
      <c r="AA142" s="115">
        <v>0</v>
      </c>
      <c r="AB142" s="116" t="s">
        <v>475</v>
      </c>
      <c r="AC142" s="117" t="s">
        <v>492</v>
      </c>
      <c r="AD142" s="118"/>
      <c r="AE142" s="119">
        <f aca="true" t="shared" si="9" ref="AE142:AK142">SUM(AE144+AE145)</f>
        <v>1056.4</v>
      </c>
      <c r="AF142" s="120">
        <f t="shared" si="9"/>
        <v>1029.1</v>
      </c>
      <c r="AG142" s="120">
        <f t="shared" si="9"/>
        <v>1104.1</v>
      </c>
      <c r="AH142" s="120">
        <f t="shared" si="9"/>
        <v>1107.6</v>
      </c>
      <c r="AI142" s="120">
        <f t="shared" si="9"/>
        <v>1107.6</v>
      </c>
      <c r="AJ142" s="120">
        <f t="shared" si="9"/>
        <v>1096.1</v>
      </c>
      <c r="AK142" s="120">
        <f t="shared" si="9"/>
        <v>5444.5</v>
      </c>
      <c r="AL142" s="121">
        <v>2021</v>
      </c>
    </row>
    <row r="143" spans="1:38" ht="68.25" customHeight="1">
      <c r="A143" s="13">
        <v>3</v>
      </c>
      <c r="B143" s="13">
        <v>1</v>
      </c>
      <c r="C143" s="13">
        <v>3</v>
      </c>
      <c r="D143" s="13">
        <v>0</v>
      </c>
      <c r="E143" s="13">
        <v>8</v>
      </c>
      <c r="F143" s="13">
        <v>0</v>
      </c>
      <c r="G143" s="13">
        <v>4</v>
      </c>
      <c r="H143" s="13">
        <v>0</v>
      </c>
      <c r="I143" s="13">
        <v>2</v>
      </c>
      <c r="J143" s="13">
        <v>9</v>
      </c>
      <c r="K143" s="13">
        <v>9</v>
      </c>
      <c r="L143" s="13">
        <v>9</v>
      </c>
      <c r="M143" s="13">
        <v>2</v>
      </c>
      <c r="N143" s="13">
        <v>0</v>
      </c>
      <c r="O143" s="13">
        <v>0</v>
      </c>
      <c r="P143" s="13">
        <v>1</v>
      </c>
      <c r="Q143" s="13" t="s">
        <v>577</v>
      </c>
      <c r="R143" s="13">
        <v>0</v>
      </c>
      <c r="S143" s="13">
        <v>2</v>
      </c>
      <c r="T143" s="13">
        <v>9</v>
      </c>
      <c r="U143" s="13">
        <v>0</v>
      </c>
      <c r="V143" s="13">
        <v>0</v>
      </c>
      <c r="W143" s="13">
        <v>0</v>
      </c>
      <c r="X143" s="13">
        <v>0</v>
      </c>
      <c r="Y143" s="13">
        <v>0</v>
      </c>
      <c r="Z143" s="13">
        <v>0</v>
      </c>
      <c r="AA143" s="13">
        <v>0</v>
      </c>
      <c r="AB143" s="14" t="s">
        <v>476</v>
      </c>
      <c r="AC143" s="105" t="s">
        <v>508</v>
      </c>
      <c r="AD143" s="88" t="s">
        <v>507</v>
      </c>
      <c r="AE143" s="89">
        <v>0</v>
      </c>
      <c r="AF143" s="89" t="s">
        <v>507</v>
      </c>
      <c r="AG143" s="89" t="s">
        <v>507</v>
      </c>
      <c r="AH143" s="89" t="s">
        <v>507</v>
      </c>
      <c r="AI143" s="89" t="s">
        <v>507</v>
      </c>
      <c r="AJ143" s="89" t="s">
        <v>507</v>
      </c>
      <c r="AK143" s="89" t="s">
        <v>507</v>
      </c>
      <c r="AL143" s="33" t="s">
        <v>507</v>
      </c>
    </row>
    <row r="144" spans="1:38" ht="81.75" customHeight="1">
      <c r="A144" s="13">
        <v>3</v>
      </c>
      <c r="B144" s="13">
        <v>1</v>
      </c>
      <c r="C144" s="13">
        <v>3</v>
      </c>
      <c r="D144" s="13">
        <v>0</v>
      </c>
      <c r="E144" s="13">
        <v>8</v>
      </c>
      <c r="F144" s="13">
        <v>0</v>
      </c>
      <c r="G144" s="13">
        <v>4</v>
      </c>
      <c r="H144" s="113">
        <v>0</v>
      </c>
      <c r="I144" s="113">
        <v>2</v>
      </c>
      <c r="J144" s="113">
        <v>9</v>
      </c>
      <c r="K144" s="113">
        <v>9</v>
      </c>
      <c r="L144" s="113">
        <v>9</v>
      </c>
      <c r="M144" s="113">
        <v>2</v>
      </c>
      <c r="N144" s="113">
        <v>0</v>
      </c>
      <c r="O144" s="113">
        <v>0</v>
      </c>
      <c r="P144" s="113">
        <v>1</v>
      </c>
      <c r="Q144" s="113" t="s">
        <v>577</v>
      </c>
      <c r="R144" s="13">
        <v>0</v>
      </c>
      <c r="S144" s="13">
        <v>2</v>
      </c>
      <c r="T144" s="13">
        <v>9</v>
      </c>
      <c r="U144" s="13">
        <v>0</v>
      </c>
      <c r="V144" s="13">
        <v>1</v>
      </c>
      <c r="W144" s="13">
        <v>0</v>
      </c>
      <c r="X144" s="13">
        <v>0</v>
      </c>
      <c r="Y144" s="13">
        <v>1</v>
      </c>
      <c r="Z144" s="13">
        <v>0</v>
      </c>
      <c r="AA144" s="13">
        <v>0</v>
      </c>
      <c r="AB144" s="43" t="s">
        <v>578</v>
      </c>
      <c r="AC144" s="103" t="s">
        <v>492</v>
      </c>
      <c r="AD144" s="44"/>
      <c r="AE144" s="45">
        <v>0</v>
      </c>
      <c r="AF144" s="45">
        <v>1029.1</v>
      </c>
      <c r="AG144" s="45">
        <v>1104.1</v>
      </c>
      <c r="AH144" s="45">
        <v>1107.6</v>
      </c>
      <c r="AI144" s="45">
        <v>1107.6</v>
      </c>
      <c r="AJ144" s="45">
        <v>1096.1</v>
      </c>
      <c r="AK144" s="45">
        <f>SUM(AF144:AJ144)</f>
        <v>5444.5</v>
      </c>
      <c r="AL144" s="45">
        <v>2021</v>
      </c>
    </row>
    <row r="145" spans="1:38" ht="67.5" customHeight="1">
      <c r="A145" s="13">
        <v>3</v>
      </c>
      <c r="B145" s="13">
        <v>1</v>
      </c>
      <c r="C145" s="13">
        <v>3</v>
      </c>
      <c r="D145" s="13">
        <v>0</v>
      </c>
      <c r="E145" s="13">
        <v>8</v>
      </c>
      <c r="F145" s="13">
        <v>0</v>
      </c>
      <c r="G145" s="13">
        <v>4</v>
      </c>
      <c r="H145" s="13">
        <v>0</v>
      </c>
      <c r="I145" s="13">
        <v>2</v>
      </c>
      <c r="J145" s="13">
        <v>9</v>
      </c>
      <c r="K145" s="13">
        <v>9</v>
      </c>
      <c r="L145" s="13">
        <v>9</v>
      </c>
      <c r="M145" s="13">
        <v>2</v>
      </c>
      <c r="N145" s="13">
        <v>0</v>
      </c>
      <c r="O145" s="13">
        <v>0</v>
      </c>
      <c r="P145" s="13">
        <v>3</v>
      </c>
      <c r="Q145" s="13" t="s">
        <v>577</v>
      </c>
      <c r="R145" s="13">
        <v>0</v>
      </c>
      <c r="S145" s="13">
        <v>2</v>
      </c>
      <c r="T145" s="13">
        <v>9</v>
      </c>
      <c r="U145" s="13">
        <v>0</v>
      </c>
      <c r="V145" s="13">
        <v>1</v>
      </c>
      <c r="W145" s="13">
        <v>0</v>
      </c>
      <c r="X145" s="13">
        <v>0</v>
      </c>
      <c r="Y145" s="13">
        <v>1</v>
      </c>
      <c r="Z145" s="13">
        <v>0</v>
      </c>
      <c r="AA145" s="13">
        <v>0</v>
      </c>
      <c r="AB145" s="43" t="s">
        <v>297</v>
      </c>
      <c r="AC145" s="103" t="s">
        <v>492</v>
      </c>
      <c r="AD145" s="44"/>
      <c r="AE145" s="46">
        <v>1056.4</v>
      </c>
      <c r="AF145" s="46">
        <v>0</v>
      </c>
      <c r="AG145" s="46">
        <v>0</v>
      </c>
      <c r="AH145" s="46">
        <v>0</v>
      </c>
      <c r="AI145" s="46">
        <v>0</v>
      </c>
      <c r="AJ145" s="46">
        <v>0</v>
      </c>
      <c r="AK145" s="46">
        <f>SUM(AF145:AJ145)</f>
        <v>0</v>
      </c>
      <c r="AL145" s="45">
        <v>2021</v>
      </c>
    </row>
    <row r="146" spans="1:38" ht="15">
      <c r="A146" s="13"/>
      <c r="B146" s="13"/>
      <c r="C146" s="13"/>
      <c r="D146" s="13"/>
      <c r="E146" s="13"/>
      <c r="F146" s="13"/>
      <c r="G146" s="13"/>
      <c r="H146" s="13"/>
      <c r="I146" s="13"/>
      <c r="J146" s="13"/>
      <c r="K146" s="13"/>
      <c r="L146" s="13"/>
      <c r="M146" s="13"/>
      <c r="N146" s="13"/>
      <c r="O146" s="13"/>
      <c r="P146" s="13"/>
      <c r="Q146" s="13"/>
      <c r="R146" s="13">
        <v>0</v>
      </c>
      <c r="S146" s="13">
        <v>2</v>
      </c>
      <c r="T146" s="13">
        <v>9</v>
      </c>
      <c r="U146" s="13">
        <v>0</v>
      </c>
      <c r="V146" s="13">
        <v>0</v>
      </c>
      <c r="W146" s="13">
        <v>0</v>
      </c>
      <c r="X146" s="13">
        <v>0</v>
      </c>
      <c r="Y146" s="13">
        <v>0</v>
      </c>
      <c r="Z146" s="13">
        <v>0</v>
      </c>
      <c r="AA146" s="13">
        <v>0</v>
      </c>
      <c r="AB146" s="14" t="s">
        <v>579</v>
      </c>
      <c r="AC146" s="24" t="s">
        <v>507</v>
      </c>
      <c r="AD146" s="11" t="s">
        <v>507</v>
      </c>
      <c r="AE146" s="19" t="s">
        <v>507</v>
      </c>
      <c r="AF146" s="19" t="s">
        <v>507</v>
      </c>
      <c r="AG146" s="19" t="s">
        <v>507</v>
      </c>
      <c r="AH146" s="19" t="s">
        <v>507</v>
      </c>
      <c r="AI146" s="19" t="s">
        <v>507</v>
      </c>
      <c r="AJ146" s="19" t="s">
        <v>507</v>
      </c>
      <c r="AK146" s="19" t="s">
        <v>507</v>
      </c>
      <c r="AL146" s="19" t="s">
        <v>507</v>
      </c>
    </row>
    <row r="147" spans="1:38" ht="84.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4" t="s">
        <v>488</v>
      </c>
      <c r="AC147" s="107" t="s">
        <v>508</v>
      </c>
      <c r="AD147" s="15" t="s">
        <v>507</v>
      </c>
      <c r="AE147" s="19">
        <v>1056.4</v>
      </c>
      <c r="AF147" s="19" t="s">
        <v>507</v>
      </c>
      <c r="AG147" s="19" t="s">
        <v>507</v>
      </c>
      <c r="AH147" s="19" t="s">
        <v>507</v>
      </c>
      <c r="AI147" s="19" t="s">
        <v>507</v>
      </c>
      <c r="AJ147" s="19" t="s">
        <v>507</v>
      </c>
      <c r="AK147" s="19" t="s">
        <v>507</v>
      </c>
      <c r="AL147" s="19" t="s">
        <v>507</v>
      </c>
    </row>
    <row r="148" spans="1:38" ht="77.25" customHeight="1">
      <c r="A148" s="13"/>
      <c r="B148" s="13"/>
      <c r="C148" s="13"/>
      <c r="D148" s="13"/>
      <c r="E148" s="13"/>
      <c r="F148" s="13"/>
      <c r="G148" s="13"/>
      <c r="H148" s="13"/>
      <c r="I148" s="13"/>
      <c r="J148" s="13"/>
      <c r="K148" s="13"/>
      <c r="L148" s="13"/>
      <c r="M148" s="13"/>
      <c r="N148" s="13"/>
      <c r="O148" s="13"/>
      <c r="P148" s="13"/>
      <c r="Q148" s="13"/>
      <c r="R148" s="13">
        <v>0</v>
      </c>
      <c r="S148" s="13">
        <v>2</v>
      </c>
      <c r="T148" s="13">
        <v>9</v>
      </c>
      <c r="U148" s="13">
        <v>0</v>
      </c>
      <c r="V148" s="13">
        <v>2</v>
      </c>
      <c r="W148" s="13">
        <v>0</v>
      </c>
      <c r="X148" s="13">
        <v>0</v>
      </c>
      <c r="Y148" s="13">
        <v>1</v>
      </c>
      <c r="Z148" s="13">
        <v>0</v>
      </c>
      <c r="AA148" s="13">
        <v>1</v>
      </c>
      <c r="AB148" s="14" t="s">
        <v>487</v>
      </c>
      <c r="AC148" s="13" t="s">
        <v>491</v>
      </c>
      <c r="AD148" s="15"/>
      <c r="AE148" s="19">
        <v>6</v>
      </c>
      <c r="AF148" s="19">
        <v>6</v>
      </c>
      <c r="AG148" s="19">
        <v>6</v>
      </c>
      <c r="AH148" s="19">
        <v>6</v>
      </c>
      <c r="AI148" s="19">
        <v>6</v>
      </c>
      <c r="AJ148" s="19">
        <v>6</v>
      </c>
      <c r="AK148" s="19">
        <f>SUM(AF148:AJ148)</f>
        <v>30</v>
      </c>
      <c r="AL148" s="19">
        <v>2021</v>
      </c>
    </row>
    <row r="149" spans="1:38" ht="109.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4" t="s">
        <v>485</v>
      </c>
      <c r="AC149" s="107" t="s">
        <v>508</v>
      </c>
      <c r="AD149" s="11"/>
      <c r="AE149" s="19" t="s">
        <v>507</v>
      </c>
      <c r="AF149" s="19" t="s">
        <v>507</v>
      </c>
      <c r="AG149" s="19" t="s">
        <v>507</v>
      </c>
      <c r="AH149" s="19" t="s">
        <v>507</v>
      </c>
      <c r="AI149" s="19" t="s">
        <v>507</v>
      </c>
      <c r="AJ149" s="19" t="s">
        <v>507</v>
      </c>
      <c r="AK149" s="19" t="s">
        <v>507</v>
      </c>
      <c r="AL149" s="19" t="s">
        <v>507</v>
      </c>
    </row>
    <row r="150" spans="1:38" ht="6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4" t="s">
        <v>486</v>
      </c>
      <c r="AC150" s="13" t="s">
        <v>491</v>
      </c>
      <c r="AD150" s="11"/>
      <c r="AE150" s="19">
        <v>6</v>
      </c>
      <c r="AF150" s="19">
        <v>12</v>
      </c>
      <c r="AG150" s="19">
        <v>12</v>
      </c>
      <c r="AH150" s="19">
        <v>12</v>
      </c>
      <c r="AI150" s="19">
        <v>12</v>
      </c>
      <c r="AJ150" s="19">
        <v>12</v>
      </c>
      <c r="AK150" s="19">
        <v>70</v>
      </c>
      <c r="AL150" s="19"/>
    </row>
    <row r="151" spans="1:38" ht="82.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4" t="s">
        <v>484</v>
      </c>
      <c r="AC151" s="107" t="s">
        <v>508</v>
      </c>
      <c r="AD151" s="11"/>
      <c r="AE151" s="19" t="s">
        <v>507</v>
      </c>
      <c r="AF151" s="19" t="s">
        <v>507</v>
      </c>
      <c r="AG151" s="19" t="s">
        <v>507</v>
      </c>
      <c r="AH151" s="19" t="s">
        <v>507</v>
      </c>
      <c r="AI151" s="19" t="s">
        <v>507</v>
      </c>
      <c r="AJ151" s="19" t="s">
        <v>507</v>
      </c>
      <c r="AK151" s="19" t="s">
        <v>507</v>
      </c>
      <c r="AL151" s="19" t="s">
        <v>507</v>
      </c>
    </row>
    <row r="152" spans="1:38" ht="76.5">
      <c r="A152" s="13"/>
      <c r="B152" s="13"/>
      <c r="C152" s="13"/>
      <c r="D152" s="13"/>
      <c r="E152" s="13"/>
      <c r="F152" s="13"/>
      <c r="G152" s="13"/>
      <c r="H152" s="13"/>
      <c r="I152" s="13"/>
      <c r="J152" s="13"/>
      <c r="K152" s="13"/>
      <c r="L152" s="13"/>
      <c r="M152" s="13"/>
      <c r="N152" s="13"/>
      <c r="O152" s="13"/>
      <c r="P152" s="13"/>
      <c r="Q152" s="13"/>
      <c r="R152" s="13">
        <v>0</v>
      </c>
      <c r="S152" s="13">
        <v>2</v>
      </c>
      <c r="T152" s="13">
        <v>9</v>
      </c>
      <c r="U152" s="13">
        <v>0</v>
      </c>
      <c r="V152" s="13">
        <v>2</v>
      </c>
      <c r="W152" s="13">
        <v>0</v>
      </c>
      <c r="X152" s="13">
        <v>0</v>
      </c>
      <c r="Y152" s="13">
        <v>3</v>
      </c>
      <c r="Z152" s="13">
        <v>0</v>
      </c>
      <c r="AA152" s="13">
        <v>1</v>
      </c>
      <c r="AB152" s="14" t="s">
        <v>85</v>
      </c>
      <c r="AC152" s="13" t="s">
        <v>504</v>
      </c>
      <c r="AD152" s="11"/>
      <c r="AE152" s="19">
        <v>12</v>
      </c>
      <c r="AF152" s="19">
        <v>4</v>
      </c>
      <c r="AG152" s="19">
        <v>4</v>
      </c>
      <c r="AH152" s="19">
        <v>4</v>
      </c>
      <c r="AI152" s="19">
        <v>4</v>
      </c>
      <c r="AJ152" s="19">
        <v>4</v>
      </c>
      <c r="AK152" s="19">
        <v>24</v>
      </c>
      <c r="AL152" s="19">
        <v>2021</v>
      </c>
    </row>
    <row r="153" spans="1:38" ht="114.7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7" t="s">
        <v>483</v>
      </c>
      <c r="AC153" s="107" t="s">
        <v>508</v>
      </c>
      <c r="AD153" s="11"/>
      <c r="AE153" s="19" t="s">
        <v>507</v>
      </c>
      <c r="AF153" s="19" t="s">
        <v>507</v>
      </c>
      <c r="AG153" s="19" t="s">
        <v>507</v>
      </c>
      <c r="AH153" s="19" t="s">
        <v>507</v>
      </c>
      <c r="AI153" s="19" t="s">
        <v>507</v>
      </c>
      <c r="AJ153" s="19" t="s">
        <v>507</v>
      </c>
      <c r="AK153" s="19" t="s">
        <v>507</v>
      </c>
      <c r="AL153" s="19" t="s">
        <v>507</v>
      </c>
    </row>
    <row r="154" spans="1:38" ht="114.7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7" t="s">
        <v>92</v>
      </c>
      <c r="AC154" s="13" t="s">
        <v>491</v>
      </c>
      <c r="AD154" s="11"/>
      <c r="AE154" s="19">
        <v>4</v>
      </c>
      <c r="AF154" s="19">
        <v>4</v>
      </c>
      <c r="AG154" s="19">
        <v>4</v>
      </c>
      <c r="AH154" s="19">
        <v>4</v>
      </c>
      <c r="AI154" s="19">
        <v>4</v>
      </c>
      <c r="AJ154" s="19">
        <v>4</v>
      </c>
      <c r="AK154" s="19">
        <v>24</v>
      </c>
      <c r="AL154" s="19">
        <v>2021</v>
      </c>
    </row>
    <row r="155" spans="1:38" ht="89.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4" t="s">
        <v>93</v>
      </c>
      <c r="AC155" s="107" t="s">
        <v>508</v>
      </c>
      <c r="AD155" s="11"/>
      <c r="AE155" s="19" t="s">
        <v>507</v>
      </c>
      <c r="AF155" s="19" t="s">
        <v>507</v>
      </c>
      <c r="AG155" s="19" t="s">
        <v>507</v>
      </c>
      <c r="AH155" s="19" t="s">
        <v>507</v>
      </c>
      <c r="AI155" s="19" t="s">
        <v>507</v>
      </c>
      <c r="AJ155" s="19" t="s">
        <v>507</v>
      </c>
      <c r="AK155" s="19" t="s">
        <v>507</v>
      </c>
      <c r="AL155" s="19" t="s">
        <v>507</v>
      </c>
    </row>
    <row r="156" spans="1:38" ht="63.75">
      <c r="A156" s="13"/>
      <c r="B156" s="13"/>
      <c r="C156" s="13"/>
      <c r="D156" s="13"/>
      <c r="E156" s="13"/>
      <c r="F156" s="13"/>
      <c r="G156" s="13"/>
      <c r="H156" s="13"/>
      <c r="I156" s="13"/>
      <c r="J156" s="13"/>
      <c r="K156" s="13"/>
      <c r="L156" s="13"/>
      <c r="M156" s="13"/>
      <c r="N156" s="13"/>
      <c r="O156" s="13"/>
      <c r="P156" s="13"/>
      <c r="Q156" s="13"/>
      <c r="R156" s="13">
        <v>0</v>
      </c>
      <c r="S156" s="13">
        <v>2</v>
      </c>
      <c r="T156" s="13">
        <v>9</v>
      </c>
      <c r="U156" s="13">
        <v>0</v>
      </c>
      <c r="V156" s="13">
        <v>2</v>
      </c>
      <c r="W156" s="13">
        <v>0</v>
      </c>
      <c r="X156" s="13">
        <v>0</v>
      </c>
      <c r="Y156" s="13">
        <v>5</v>
      </c>
      <c r="Z156" s="13">
        <v>0</v>
      </c>
      <c r="AA156" s="13">
        <v>1</v>
      </c>
      <c r="AB156" s="14" t="s">
        <v>86</v>
      </c>
      <c r="AC156" s="13" t="s">
        <v>491</v>
      </c>
      <c r="AD156" s="11"/>
      <c r="AE156" s="19">
        <v>4</v>
      </c>
      <c r="AF156" s="19">
        <v>4</v>
      </c>
      <c r="AG156" s="19">
        <v>4</v>
      </c>
      <c r="AH156" s="19">
        <v>4</v>
      </c>
      <c r="AI156" s="19">
        <v>4</v>
      </c>
      <c r="AJ156" s="19">
        <v>4</v>
      </c>
      <c r="AK156" s="19">
        <v>24</v>
      </c>
      <c r="AL156" s="19">
        <v>2021</v>
      </c>
    </row>
    <row r="157" spans="1:38" ht="1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23"/>
      <c r="AC157" s="40"/>
      <c r="AD157" s="41"/>
      <c r="AE157" s="42"/>
      <c r="AF157" s="42"/>
      <c r="AG157" s="42"/>
      <c r="AH157" s="42"/>
      <c r="AI157" s="42"/>
      <c r="AJ157" s="42"/>
      <c r="AK157" s="42"/>
      <c r="AL157" s="42"/>
    </row>
    <row r="158" spans="1:38"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7"/>
    </row>
    <row r="159" spans="1:38"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7"/>
    </row>
    <row r="160" spans="1:38"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7"/>
    </row>
    <row r="161" spans="1:38"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7"/>
    </row>
    <row r="162" spans="1:38"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7"/>
    </row>
    <row r="163" spans="1:38"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7"/>
    </row>
    <row r="164" spans="1:38"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7"/>
    </row>
    <row r="165" spans="1:38"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7"/>
    </row>
    <row r="166" spans="1:38"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7"/>
    </row>
    <row r="167" spans="1:38"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7"/>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sheetData>
  <sheetProtection/>
  <mergeCells count="37">
    <mergeCell ref="A19:C21"/>
    <mergeCell ref="D19:E21"/>
    <mergeCell ref="A14:AA14"/>
    <mergeCell ref="A1:AL1"/>
    <mergeCell ref="A2:AL2"/>
    <mergeCell ref="A3:AL3"/>
    <mergeCell ref="A9:AI9"/>
    <mergeCell ref="A15:AA15"/>
    <mergeCell ref="J20:J21"/>
    <mergeCell ref="T19:T21"/>
    <mergeCell ref="U19:U21"/>
    <mergeCell ref="F19:G21"/>
    <mergeCell ref="H20:I21"/>
    <mergeCell ref="K20:K21"/>
    <mergeCell ref="L20:M21"/>
    <mergeCell ref="N20:N21"/>
    <mergeCell ref="H19:N19"/>
    <mergeCell ref="A18:Q18"/>
    <mergeCell ref="AB18:AB21"/>
    <mergeCell ref="AC18:AC21"/>
    <mergeCell ref="A6:AL6"/>
    <mergeCell ref="A7:AL7"/>
    <mergeCell ref="A11:AA11"/>
    <mergeCell ref="A12:AA12"/>
    <mergeCell ref="A13:AI13"/>
    <mergeCell ref="A16:AL16"/>
    <mergeCell ref="R18:AA18"/>
    <mergeCell ref="AM26:AM27"/>
    <mergeCell ref="V19:V21"/>
    <mergeCell ref="R19:S21"/>
    <mergeCell ref="O19:Q21"/>
    <mergeCell ref="AD18:AD21"/>
    <mergeCell ref="AE18:AE21"/>
    <mergeCell ref="AF18:AJ21"/>
    <mergeCell ref="AK18:AL21"/>
    <mergeCell ref="W19:Y21"/>
    <mergeCell ref="Z19:AA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08" max="37" man="1"/>
    <brk id="119" max="37" man="1"/>
    <brk id="136" max="37" man="1"/>
    <brk id="148"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
      <selection activeCell="AP13" sqref="AP13"/>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53" t="s">
        <v>509</v>
      </c>
      <c r="AJ1" s="253"/>
      <c r="AK1" s="253"/>
      <c r="AL1" s="253"/>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53" t="s">
        <v>510</v>
      </c>
      <c r="AF2" s="253"/>
      <c r="AG2" s="253"/>
      <c r="AH2" s="253"/>
      <c r="AI2" s="253"/>
      <c r="AJ2" s="253"/>
      <c r="AK2" s="253"/>
      <c r="AL2" s="253"/>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53" t="s">
        <v>511</v>
      </c>
      <c r="AH3" s="253"/>
      <c r="AI3" s="253"/>
      <c r="AJ3" s="253"/>
      <c r="AK3" s="253"/>
      <c r="AL3" s="253"/>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54" t="s">
        <v>512</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row>
    <row r="6" spans="1:38" ht="30" customHeight="1">
      <c r="A6" s="251" t="s">
        <v>513</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row>
    <row r="7" spans="1:38" ht="30" customHeight="1">
      <c r="A7" s="251" t="s">
        <v>514</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2" t="s">
        <v>388</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80"/>
      <c r="AK9" s="80"/>
      <c r="AL9" s="81"/>
    </row>
    <row r="10" spans="1:38" ht="30" customHeight="1">
      <c r="A10" s="252" t="s">
        <v>106</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80"/>
      <c r="AK10" s="80"/>
      <c r="AL10" s="81"/>
    </row>
    <row r="11" spans="1:38" ht="30" customHeight="1">
      <c r="A11" s="252" t="s">
        <v>107</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80"/>
      <c r="AK11" s="80"/>
      <c r="AL11" s="81"/>
    </row>
    <row r="12" spans="1:38" ht="30" customHeight="1">
      <c r="A12" s="252" t="s">
        <v>391</v>
      </c>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80"/>
      <c r="AK12" s="80"/>
      <c r="AL12" s="81"/>
    </row>
    <row r="13" spans="1:38" ht="30" customHeight="1">
      <c r="A13" s="252" t="s">
        <v>108</v>
      </c>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50" t="s">
        <v>109</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82" t="s">
        <v>110</v>
      </c>
      <c r="AC15" s="250" t="s">
        <v>111</v>
      </c>
      <c r="AD15" s="250"/>
      <c r="AE15" s="250"/>
      <c r="AF15" s="250"/>
      <c r="AG15" s="255" t="s">
        <v>112</v>
      </c>
      <c r="AH15" s="255"/>
      <c r="AI15" s="255"/>
      <c r="AJ15" s="255" t="s">
        <v>113</v>
      </c>
      <c r="AK15" s="255"/>
      <c r="AL15" s="255"/>
    </row>
    <row r="16" spans="1:38" ht="30" customHeight="1">
      <c r="A16" s="249" t="s">
        <v>115</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8"/>
      <c r="AB16" s="82" t="s">
        <v>116</v>
      </c>
      <c r="AC16" s="249" t="s">
        <v>116</v>
      </c>
      <c r="AD16" s="247"/>
      <c r="AE16" s="247"/>
      <c r="AF16" s="248"/>
      <c r="AG16" s="241" t="s">
        <v>116</v>
      </c>
      <c r="AH16" s="242"/>
      <c r="AI16" s="243"/>
      <c r="AJ16" s="241"/>
      <c r="AK16" s="242"/>
      <c r="AL16" s="243"/>
    </row>
    <row r="17" spans="1:38" ht="67.5" customHeight="1">
      <c r="A17" s="244" t="s">
        <v>114</v>
      </c>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6"/>
      <c r="AB17" s="82" t="s">
        <v>116</v>
      </c>
      <c r="AC17" s="249" t="s">
        <v>116</v>
      </c>
      <c r="AD17" s="247"/>
      <c r="AE17" s="247"/>
      <c r="AF17" s="248"/>
      <c r="AG17" s="241" t="s">
        <v>116</v>
      </c>
      <c r="AH17" s="242"/>
      <c r="AI17" s="243"/>
      <c r="AJ17" s="256"/>
      <c r="AK17" s="257"/>
      <c r="AL17" s="258"/>
    </row>
    <row r="18" spans="1:38" ht="41.25" customHeight="1">
      <c r="A18" s="244" t="s">
        <v>304</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6"/>
      <c r="AB18" s="83" t="s">
        <v>490</v>
      </c>
      <c r="AC18" s="249" t="s">
        <v>116</v>
      </c>
      <c r="AD18" s="247"/>
      <c r="AE18" s="247"/>
      <c r="AF18" s="248"/>
      <c r="AG18" s="241" t="s">
        <v>312</v>
      </c>
      <c r="AH18" s="242"/>
      <c r="AI18" s="243"/>
      <c r="AJ18" s="259" t="s">
        <v>311</v>
      </c>
      <c r="AK18" s="260"/>
      <c r="AL18" s="261"/>
    </row>
    <row r="19" spans="1:38" ht="42.75" customHeight="1">
      <c r="A19" s="244" t="s">
        <v>65</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6"/>
      <c r="AB19" s="82" t="s">
        <v>491</v>
      </c>
      <c r="AC19" s="249" t="s">
        <v>116</v>
      </c>
      <c r="AD19" s="247"/>
      <c r="AE19" s="247"/>
      <c r="AF19" s="248"/>
      <c r="AG19" s="241" t="s">
        <v>313</v>
      </c>
      <c r="AH19" s="242"/>
      <c r="AI19" s="243"/>
      <c r="AJ19" s="259" t="s">
        <v>116</v>
      </c>
      <c r="AK19" s="260"/>
      <c r="AL19" s="261"/>
    </row>
    <row r="20" spans="1:38" ht="159" customHeight="1">
      <c r="A20" s="244" t="s">
        <v>117</v>
      </c>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6"/>
      <c r="AB20" s="84" t="s">
        <v>490</v>
      </c>
      <c r="AC20" s="241" t="s">
        <v>226</v>
      </c>
      <c r="AD20" s="247"/>
      <c r="AE20" s="247"/>
      <c r="AF20" s="248"/>
      <c r="AG20" s="241" t="s">
        <v>313</v>
      </c>
      <c r="AH20" s="242"/>
      <c r="AI20" s="243"/>
      <c r="AJ20" s="259" t="s">
        <v>311</v>
      </c>
      <c r="AK20" s="260"/>
      <c r="AL20" s="261"/>
    </row>
    <row r="21" spans="1:38" ht="138.75" customHeight="1">
      <c r="A21" s="244" t="s">
        <v>118</v>
      </c>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6"/>
      <c r="AB21" s="83" t="s">
        <v>490</v>
      </c>
      <c r="AC21" s="241" t="s">
        <v>215</v>
      </c>
      <c r="AD21" s="247"/>
      <c r="AE21" s="247"/>
      <c r="AF21" s="248"/>
      <c r="AG21" s="241" t="s">
        <v>313</v>
      </c>
      <c r="AH21" s="242"/>
      <c r="AI21" s="243"/>
      <c r="AJ21" s="259" t="s">
        <v>311</v>
      </c>
      <c r="AK21" s="260"/>
      <c r="AL21" s="261"/>
    </row>
    <row r="22" spans="1:38" ht="39.75" customHeight="1">
      <c r="A22" s="244" t="s">
        <v>310</v>
      </c>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6"/>
      <c r="AB22" s="82" t="s">
        <v>116</v>
      </c>
      <c r="AC22" s="249" t="s">
        <v>116</v>
      </c>
      <c r="AD22" s="247"/>
      <c r="AE22" s="247"/>
      <c r="AF22" s="248"/>
      <c r="AG22" s="241" t="s">
        <v>116</v>
      </c>
      <c r="AH22" s="242"/>
      <c r="AI22" s="243"/>
      <c r="AJ22" s="259" t="s">
        <v>116</v>
      </c>
      <c r="AK22" s="260"/>
      <c r="AL22" s="261"/>
    </row>
    <row r="23" spans="1:38" ht="30" customHeight="1">
      <c r="A23" s="244" t="s">
        <v>119</v>
      </c>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6"/>
      <c r="AB23" s="82" t="s">
        <v>116</v>
      </c>
      <c r="AC23" s="249" t="s">
        <v>116</v>
      </c>
      <c r="AD23" s="247"/>
      <c r="AE23" s="247"/>
      <c r="AF23" s="248"/>
      <c r="AG23" s="241" t="s">
        <v>116</v>
      </c>
      <c r="AH23" s="242"/>
      <c r="AI23" s="243"/>
      <c r="AJ23" s="259" t="s">
        <v>116</v>
      </c>
      <c r="AK23" s="260"/>
      <c r="AL23" s="261"/>
    </row>
    <row r="24" spans="1:38" ht="102.75" customHeight="1">
      <c r="A24" s="244" t="s">
        <v>611</v>
      </c>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6"/>
      <c r="AB24" s="82" t="s">
        <v>491</v>
      </c>
      <c r="AC24" s="241" t="s">
        <v>227</v>
      </c>
      <c r="AD24" s="247"/>
      <c r="AE24" s="247"/>
      <c r="AF24" s="248"/>
      <c r="AG24" s="241" t="s">
        <v>228</v>
      </c>
      <c r="AH24" s="242"/>
      <c r="AI24" s="243"/>
      <c r="AJ24" s="259" t="s">
        <v>311</v>
      </c>
      <c r="AK24" s="260"/>
      <c r="AL24" s="261"/>
    </row>
    <row r="25" spans="1:38" ht="98.25" customHeight="1">
      <c r="A25" s="244" t="s">
        <v>607</v>
      </c>
      <c r="B25" s="245"/>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6"/>
      <c r="AB25" s="82" t="s">
        <v>491</v>
      </c>
      <c r="AC25" s="241" t="s">
        <v>229</v>
      </c>
      <c r="AD25" s="242"/>
      <c r="AE25" s="242"/>
      <c r="AF25" s="243"/>
      <c r="AG25" s="241" t="s">
        <v>230</v>
      </c>
      <c r="AH25" s="242"/>
      <c r="AI25" s="243"/>
      <c r="AJ25" s="259" t="s">
        <v>311</v>
      </c>
      <c r="AK25" s="260"/>
      <c r="AL25" s="261"/>
    </row>
    <row r="26" spans="1:38" ht="42.75" customHeight="1">
      <c r="A26" s="244" t="s">
        <v>120</v>
      </c>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6"/>
      <c r="AB26" s="82" t="s">
        <v>116</v>
      </c>
      <c r="AC26" s="241" t="s">
        <v>116</v>
      </c>
      <c r="AD26" s="242"/>
      <c r="AE26" s="242"/>
      <c r="AF26" s="243"/>
      <c r="AG26" s="241" t="s">
        <v>116</v>
      </c>
      <c r="AH26" s="242"/>
      <c r="AI26" s="243"/>
      <c r="AJ26" s="241" t="s">
        <v>116</v>
      </c>
      <c r="AK26" s="242"/>
      <c r="AL26" s="243"/>
    </row>
    <row r="27" spans="1:38" ht="106.5" customHeight="1">
      <c r="A27" s="244" t="s">
        <v>609</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6"/>
      <c r="AB27" s="82" t="s">
        <v>491</v>
      </c>
      <c r="AC27" s="241" t="s">
        <v>233</v>
      </c>
      <c r="AD27" s="242"/>
      <c r="AE27" s="242"/>
      <c r="AF27" s="243"/>
      <c r="AG27" s="241" t="s">
        <v>231</v>
      </c>
      <c r="AH27" s="242"/>
      <c r="AI27" s="243"/>
      <c r="AJ27" s="259" t="s">
        <v>311</v>
      </c>
      <c r="AK27" s="260"/>
      <c r="AL27" s="261"/>
    </row>
    <row r="28" spans="1:38" ht="97.5" customHeight="1">
      <c r="A28" s="244" t="s">
        <v>608</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6"/>
      <c r="AB28" s="82" t="s">
        <v>491</v>
      </c>
      <c r="AC28" s="241" t="s">
        <v>232</v>
      </c>
      <c r="AD28" s="242"/>
      <c r="AE28" s="242"/>
      <c r="AF28" s="243"/>
      <c r="AG28" s="241" t="s">
        <v>231</v>
      </c>
      <c r="AH28" s="242"/>
      <c r="AI28" s="243"/>
      <c r="AJ28" s="259" t="s">
        <v>311</v>
      </c>
      <c r="AK28" s="260"/>
      <c r="AL28" s="261"/>
    </row>
    <row r="29" spans="1:38" ht="42.75" customHeight="1">
      <c r="A29" s="244" t="s">
        <v>620</v>
      </c>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6"/>
      <c r="AB29" s="82" t="s">
        <v>116</v>
      </c>
      <c r="AC29" s="241" t="s">
        <v>116</v>
      </c>
      <c r="AD29" s="242"/>
      <c r="AE29" s="242"/>
      <c r="AF29" s="243"/>
      <c r="AG29" s="241" t="s">
        <v>116</v>
      </c>
      <c r="AH29" s="242"/>
      <c r="AI29" s="243"/>
      <c r="AJ29" s="259" t="s">
        <v>116</v>
      </c>
      <c r="AK29" s="260"/>
      <c r="AL29" s="261"/>
    </row>
    <row r="30" spans="1:38" ht="84" customHeight="1">
      <c r="A30" s="244" t="s">
        <v>612</v>
      </c>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6"/>
      <c r="AB30" s="83" t="s">
        <v>490</v>
      </c>
      <c r="AC30" s="241" t="s">
        <v>216</v>
      </c>
      <c r="AD30" s="242"/>
      <c r="AE30" s="242"/>
      <c r="AF30" s="243"/>
      <c r="AG30" s="241" t="s">
        <v>217</v>
      </c>
      <c r="AH30" s="242"/>
      <c r="AI30" s="243"/>
      <c r="AJ30" s="259" t="s">
        <v>311</v>
      </c>
      <c r="AK30" s="260"/>
      <c r="AL30" s="261"/>
    </row>
    <row r="31" spans="1:38" ht="96.75" customHeight="1">
      <c r="A31" s="244" t="s">
        <v>610</v>
      </c>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6"/>
      <c r="AB31" s="82" t="s">
        <v>491</v>
      </c>
      <c r="AC31" s="241" t="s">
        <v>219</v>
      </c>
      <c r="AD31" s="242"/>
      <c r="AE31" s="242"/>
      <c r="AF31" s="243"/>
      <c r="AG31" s="241" t="s">
        <v>218</v>
      </c>
      <c r="AH31" s="242"/>
      <c r="AI31" s="243"/>
      <c r="AJ31" s="259" t="s">
        <v>311</v>
      </c>
      <c r="AK31" s="260"/>
      <c r="AL31" s="261"/>
    </row>
    <row r="32" spans="1:38" ht="39.75" customHeight="1">
      <c r="A32" s="244" t="s">
        <v>382</v>
      </c>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6"/>
      <c r="AB32" s="85"/>
      <c r="AC32" s="241"/>
      <c r="AD32" s="242"/>
      <c r="AE32" s="242"/>
      <c r="AF32" s="243"/>
      <c r="AG32" s="241"/>
      <c r="AH32" s="242"/>
      <c r="AI32" s="243"/>
      <c r="AJ32" s="259"/>
      <c r="AK32" s="260"/>
      <c r="AL32" s="261"/>
    </row>
    <row r="33" spans="1:38" ht="116.25" customHeight="1">
      <c r="A33" s="244" t="s">
        <v>141</v>
      </c>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6"/>
      <c r="AB33" s="82" t="s">
        <v>491</v>
      </c>
      <c r="AC33" s="241" t="s">
        <v>220</v>
      </c>
      <c r="AD33" s="242"/>
      <c r="AE33" s="242"/>
      <c r="AF33" s="243"/>
      <c r="AG33" s="241" t="s">
        <v>218</v>
      </c>
      <c r="AH33" s="242"/>
      <c r="AI33" s="243"/>
      <c r="AJ33" s="259" t="s">
        <v>311</v>
      </c>
      <c r="AK33" s="260"/>
      <c r="AL33" s="261"/>
    </row>
    <row r="34" spans="1:38" ht="39" customHeight="1">
      <c r="A34" s="244" t="s">
        <v>613</v>
      </c>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6"/>
      <c r="AB34" s="82"/>
      <c r="AC34" s="241" t="s">
        <v>116</v>
      </c>
      <c r="AD34" s="242"/>
      <c r="AE34" s="242"/>
      <c r="AF34" s="243"/>
      <c r="AG34" s="241" t="s">
        <v>116</v>
      </c>
      <c r="AH34" s="242"/>
      <c r="AI34" s="243"/>
      <c r="AJ34" s="259" t="s">
        <v>116</v>
      </c>
      <c r="AK34" s="260"/>
      <c r="AL34" s="261"/>
    </row>
    <row r="35" spans="1:38" ht="42.75" customHeight="1">
      <c r="A35" s="244" t="s">
        <v>617</v>
      </c>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6"/>
      <c r="AB35" s="82"/>
      <c r="AC35" s="241" t="s">
        <v>116</v>
      </c>
      <c r="AD35" s="242"/>
      <c r="AE35" s="242"/>
      <c r="AF35" s="243"/>
      <c r="AG35" s="241" t="s">
        <v>116</v>
      </c>
      <c r="AH35" s="242"/>
      <c r="AI35" s="243"/>
      <c r="AJ35" s="259" t="s">
        <v>116</v>
      </c>
      <c r="AK35" s="260"/>
      <c r="AL35" s="261"/>
    </row>
    <row r="36" spans="1:38" ht="89.25" customHeight="1">
      <c r="A36" s="244" t="s">
        <v>618</v>
      </c>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6"/>
      <c r="AB36" s="83" t="s">
        <v>490</v>
      </c>
      <c r="AC36" s="241" t="s">
        <v>221</v>
      </c>
      <c r="AD36" s="242"/>
      <c r="AE36" s="242"/>
      <c r="AF36" s="243"/>
      <c r="AG36" s="241" t="s">
        <v>222</v>
      </c>
      <c r="AH36" s="242"/>
      <c r="AI36" s="243"/>
      <c r="AJ36" s="259" t="s">
        <v>311</v>
      </c>
      <c r="AK36" s="260"/>
      <c r="AL36" s="261"/>
    </row>
    <row r="37" spans="1:38" ht="43.5" customHeight="1">
      <c r="A37" s="244" t="s">
        <v>619</v>
      </c>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6"/>
      <c r="AB37" s="82" t="s">
        <v>116</v>
      </c>
      <c r="AC37" s="241" t="s">
        <v>116</v>
      </c>
      <c r="AD37" s="242"/>
      <c r="AE37" s="242"/>
      <c r="AF37" s="243"/>
      <c r="AG37" s="241" t="s">
        <v>116</v>
      </c>
      <c r="AH37" s="242"/>
      <c r="AI37" s="243"/>
      <c r="AJ37" s="259" t="s">
        <v>116</v>
      </c>
      <c r="AK37" s="260"/>
      <c r="AL37" s="261"/>
    </row>
    <row r="38" spans="1:38" ht="137.25" customHeight="1">
      <c r="A38" s="244" t="s">
        <v>305</v>
      </c>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6"/>
      <c r="AB38" s="83" t="s">
        <v>490</v>
      </c>
      <c r="AC38" s="241" t="s">
        <v>223</v>
      </c>
      <c r="AD38" s="242"/>
      <c r="AE38" s="242"/>
      <c r="AF38" s="243"/>
      <c r="AG38" s="241" t="s">
        <v>218</v>
      </c>
      <c r="AH38" s="242"/>
      <c r="AI38" s="243"/>
      <c r="AJ38" s="259" t="s">
        <v>311</v>
      </c>
      <c r="AK38" s="260"/>
      <c r="AL38" s="261"/>
    </row>
    <row r="39" spans="1:38" ht="46.5" customHeight="1">
      <c r="A39" s="244" t="s">
        <v>306</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6"/>
      <c r="AB39" s="82"/>
      <c r="AC39" s="241" t="s">
        <v>116</v>
      </c>
      <c r="AD39" s="242"/>
      <c r="AE39" s="242"/>
      <c r="AF39" s="243"/>
      <c r="AG39" s="241" t="s">
        <v>116</v>
      </c>
      <c r="AH39" s="242"/>
      <c r="AI39" s="243"/>
      <c r="AJ39" s="259" t="s">
        <v>116</v>
      </c>
      <c r="AK39" s="260"/>
      <c r="AL39" s="261"/>
    </row>
    <row r="40" spans="1:38" ht="126" customHeight="1">
      <c r="A40" s="244" t="s">
        <v>307</v>
      </c>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6"/>
      <c r="AB40" s="84" t="s">
        <v>490</v>
      </c>
      <c r="AC40" s="241" t="s">
        <v>224</v>
      </c>
      <c r="AD40" s="242"/>
      <c r="AE40" s="242"/>
      <c r="AF40" s="243"/>
      <c r="AG40" s="241" t="s">
        <v>218</v>
      </c>
      <c r="AH40" s="242"/>
      <c r="AI40" s="243"/>
      <c r="AJ40" s="259" t="s">
        <v>311</v>
      </c>
      <c r="AK40" s="260"/>
      <c r="AL40" s="261"/>
    </row>
    <row r="41" spans="1:38" ht="117.75" customHeight="1">
      <c r="A41" s="244" t="s">
        <v>308</v>
      </c>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6"/>
      <c r="AB41" s="84" t="s">
        <v>490</v>
      </c>
      <c r="AC41" s="241" t="s">
        <v>145</v>
      </c>
      <c r="AD41" s="242"/>
      <c r="AE41" s="242"/>
      <c r="AF41" s="243"/>
      <c r="AG41" s="241" t="s">
        <v>218</v>
      </c>
      <c r="AH41" s="242"/>
      <c r="AI41" s="243"/>
      <c r="AJ41" s="259" t="s">
        <v>311</v>
      </c>
      <c r="AK41" s="260"/>
      <c r="AL41" s="261"/>
    </row>
    <row r="42" spans="1:38" ht="147.75" customHeight="1">
      <c r="A42" s="244" t="s">
        <v>309</v>
      </c>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6"/>
      <c r="AB42" s="84" t="s">
        <v>490</v>
      </c>
      <c r="AC42" s="241" t="s">
        <v>146</v>
      </c>
      <c r="AD42" s="242"/>
      <c r="AE42" s="242"/>
      <c r="AF42" s="243"/>
      <c r="AG42" s="241" t="s">
        <v>218</v>
      </c>
      <c r="AH42" s="242"/>
      <c r="AI42" s="243"/>
      <c r="AJ42" s="259" t="s">
        <v>311</v>
      </c>
      <c r="AK42" s="260"/>
      <c r="AL42" s="261"/>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J40:AL40"/>
    <mergeCell ref="AJ41:AL41"/>
    <mergeCell ref="AJ42:AL42"/>
    <mergeCell ref="AJ30:AL30"/>
    <mergeCell ref="AJ31:AL31"/>
    <mergeCell ref="AJ32:AL32"/>
    <mergeCell ref="AJ33:AL33"/>
    <mergeCell ref="AJ34:AL34"/>
    <mergeCell ref="AJ35:AL35"/>
    <mergeCell ref="AJ38:AL38"/>
    <mergeCell ref="AJ26:AL26"/>
    <mergeCell ref="AJ27:AL27"/>
    <mergeCell ref="AJ39:AL39"/>
    <mergeCell ref="AJ28:AL28"/>
    <mergeCell ref="AJ29:AL29"/>
    <mergeCell ref="AJ36:AL36"/>
    <mergeCell ref="AJ37:AL37"/>
    <mergeCell ref="AJ22:AL22"/>
    <mergeCell ref="AJ20:AL20"/>
    <mergeCell ref="AJ19:AL19"/>
    <mergeCell ref="AJ25:AL25"/>
    <mergeCell ref="AJ23:AL23"/>
    <mergeCell ref="AJ24:AL24"/>
    <mergeCell ref="AJ21:AL21"/>
    <mergeCell ref="AJ17:AL17"/>
    <mergeCell ref="AJ18:AL18"/>
    <mergeCell ref="A18:AA18"/>
    <mergeCell ref="A10:AI10"/>
    <mergeCell ref="A11:AI11"/>
    <mergeCell ref="A12:AI12"/>
    <mergeCell ref="AJ16:AL16"/>
    <mergeCell ref="AC16:AF16"/>
    <mergeCell ref="AJ15:AL15"/>
    <mergeCell ref="A13:AI13"/>
    <mergeCell ref="AC19:AF19"/>
    <mergeCell ref="AG19:AI19"/>
    <mergeCell ref="A16:AA16"/>
    <mergeCell ref="AG18:AI18"/>
    <mergeCell ref="AC17:AF17"/>
    <mergeCell ref="AG17:AI17"/>
    <mergeCell ref="AG16:AI16"/>
    <mergeCell ref="A19:AA19"/>
    <mergeCell ref="AC18:AF18"/>
    <mergeCell ref="A17:AA17"/>
    <mergeCell ref="A15:AA15"/>
    <mergeCell ref="A7:AL7"/>
    <mergeCell ref="A9:AI9"/>
    <mergeCell ref="AI1:AL1"/>
    <mergeCell ref="AE2:AL2"/>
    <mergeCell ref="AG3:AL3"/>
    <mergeCell ref="A5:AL5"/>
    <mergeCell ref="A6:AL6"/>
    <mergeCell ref="AC15:AF15"/>
    <mergeCell ref="AG15:AI15"/>
    <mergeCell ref="A22:AA22"/>
    <mergeCell ref="AC22:AF22"/>
    <mergeCell ref="AG22:AI22"/>
    <mergeCell ref="A21:AA21"/>
    <mergeCell ref="AC21:AF21"/>
    <mergeCell ref="AG21:AI21"/>
    <mergeCell ref="A20:AA20"/>
    <mergeCell ref="AC20:AF20"/>
    <mergeCell ref="AG20:AI20"/>
    <mergeCell ref="A25:AA25"/>
    <mergeCell ref="AC25:AF25"/>
    <mergeCell ref="AG25:AI25"/>
    <mergeCell ref="A23:AA23"/>
    <mergeCell ref="AC23:AF23"/>
    <mergeCell ref="AG23:AI23"/>
    <mergeCell ref="A24:AA24"/>
    <mergeCell ref="A33:AA33"/>
    <mergeCell ref="AC33:AF33"/>
    <mergeCell ref="AG33:AI33"/>
    <mergeCell ref="A26:AA26"/>
    <mergeCell ref="AC26:AF26"/>
    <mergeCell ref="AG26:AI26"/>
    <mergeCell ref="A31:AA31"/>
    <mergeCell ref="AC31:AF31"/>
    <mergeCell ref="AG31:AI31"/>
    <mergeCell ref="A32:AA32"/>
    <mergeCell ref="A29:AA29"/>
    <mergeCell ref="AC29:AF29"/>
    <mergeCell ref="AG29:AI29"/>
    <mergeCell ref="A30:AA30"/>
    <mergeCell ref="AC30:AF30"/>
    <mergeCell ref="AG30:AI30"/>
    <mergeCell ref="AC32:AF32"/>
    <mergeCell ref="AG32:AI32"/>
    <mergeCell ref="AC24:AF24"/>
    <mergeCell ref="AG24:AI24"/>
    <mergeCell ref="A27:AA27"/>
    <mergeCell ref="AC27:AF27"/>
    <mergeCell ref="AG27:AI27"/>
    <mergeCell ref="A28:AA28"/>
    <mergeCell ref="AC28:AF28"/>
    <mergeCell ref="AG28:AI28"/>
    <mergeCell ref="A34:AA34"/>
    <mergeCell ref="AC34:AF34"/>
    <mergeCell ref="AG34:AI34"/>
    <mergeCell ref="A39:AA39"/>
    <mergeCell ref="AC39:AF39"/>
    <mergeCell ref="AG39:AI39"/>
    <mergeCell ref="A38:AA38"/>
    <mergeCell ref="AC38:AF38"/>
    <mergeCell ref="AG38:AI38"/>
    <mergeCell ref="A37:AA37"/>
    <mergeCell ref="A42:AA42"/>
    <mergeCell ref="AC42:AF42"/>
    <mergeCell ref="AG42:AI42"/>
    <mergeCell ref="AC40:AF40"/>
    <mergeCell ref="AG40:AI40"/>
    <mergeCell ref="A41:AA41"/>
    <mergeCell ref="AC41:AF41"/>
    <mergeCell ref="AG41:AI41"/>
    <mergeCell ref="A40:AA40"/>
    <mergeCell ref="AC37:AF37"/>
    <mergeCell ref="AG37:AI37"/>
    <mergeCell ref="A35:AA35"/>
    <mergeCell ref="AC35:AF35"/>
    <mergeCell ref="AG35:AI35"/>
    <mergeCell ref="A36:AA36"/>
    <mergeCell ref="AC36:AF36"/>
    <mergeCell ref="AG36:AI36"/>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2018-07-26T10:48:34Z</cp:lastPrinted>
  <dcterms:created xsi:type="dcterms:W3CDTF">2017-08-17T07:09:15Z</dcterms:created>
  <dcterms:modified xsi:type="dcterms:W3CDTF">2018-11-02T06:07:38Z</dcterms:modified>
  <cp:category/>
  <cp:version/>
  <cp:contentType/>
  <cp:contentStatus/>
</cp:coreProperties>
</file>